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RODRIGO G\CORPORINOQUIA 2026\CONTRATACION 2026\DISCO DURO\2. SELECCION ABREVIADA MENOR CUANTIA\8. POLIZAS\OBSERVACIONES PREPLIEGO\"/>
    </mc:Choice>
  </mc:AlternateContent>
  <bookViews>
    <workbookView xWindow="0" yWindow="0" windowWidth="28800" windowHeight="13125" tabRatio="805" activeTab="10"/>
  </bookViews>
  <sheets>
    <sheet name="RESUMEN" sheetId="8" r:id="rId1"/>
    <sheet name="COTIZACION" sheetId="18" r:id="rId2"/>
    <sheet name="INVENTARIO" sheetId="9" r:id="rId3"/>
    <sheet name="SOFWARE" sheetId="17" r:id="rId4"/>
    <sheet name="OBRAS DE ARTE " sheetId="16" r:id="rId5"/>
    <sheet name="MAQUINARIA Y EQUIPO" sheetId="14" r:id="rId6"/>
    <sheet name="MUEBLES  Y ENSERES " sheetId="15" r:id="rId7"/>
    <sheet name="EQUIPOS DIAGNOSTICO" sheetId="12" r:id="rId8"/>
    <sheet name="EQUIPOS MEDICOS " sheetId="13" r:id="rId9"/>
    <sheet name="EQUIPOS COMPUTO" sheetId="11" r:id="rId10"/>
    <sheet name="LISTADO DE CARGOS" sheetId="1" r:id="rId11"/>
    <sheet name="Catg Construcciones y Edificaci" sheetId="2" r:id="rId12"/>
    <sheet name="VEHICULOS" sheetId="3" r:id="rId13"/>
    <sheet name="CASCO BARCO" sheetId="7" r:id="rId14"/>
    <sheet name="CASCO AVIACION" sheetId="10" r:id="rId15"/>
  </sheets>
  <definedNames>
    <definedName name="_xlnm._FilterDatabase" localSheetId="2" hidden="1">INVENTARIO!$A$1:$H$357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4" i="18" l="1"/>
  <c r="D64" i="18"/>
  <c r="B64" i="18"/>
  <c r="E56" i="18"/>
  <c r="E55" i="18"/>
  <c r="E54" i="18"/>
  <c r="E53" i="18"/>
  <c r="E52" i="18"/>
  <c r="E51" i="18"/>
  <c r="E50" i="18"/>
  <c r="E57" i="18" s="1"/>
  <c r="E49" i="18"/>
  <c r="E48" i="18"/>
  <c r="B47" i="18"/>
  <c r="B28" i="18"/>
  <c r="E17" i="18"/>
  <c r="B17" i="18"/>
  <c r="E6" i="18"/>
  <c r="E4" i="18"/>
  <c r="G67" i="8" l="1"/>
  <c r="H67" i="8"/>
  <c r="G68" i="8"/>
  <c r="H68" i="8"/>
  <c r="G69" i="8"/>
  <c r="H69" i="8"/>
  <c r="G70" i="8"/>
  <c r="H70" i="8"/>
  <c r="G71" i="8"/>
  <c r="H71" i="8"/>
  <c r="G72" i="8"/>
  <c r="H72" i="8"/>
  <c r="G73" i="8"/>
  <c r="H73" i="8"/>
  <c r="H66" i="8"/>
  <c r="G66" i="8"/>
  <c r="F72" i="8"/>
  <c r="F71" i="8"/>
  <c r="F70" i="8"/>
  <c r="F69" i="8"/>
  <c r="F68" i="8"/>
  <c r="F67" i="8"/>
  <c r="F66" i="8"/>
  <c r="G65" i="8"/>
  <c r="H65" i="8"/>
  <c r="F65" i="8"/>
  <c r="F47" i="8"/>
  <c r="G47" i="8"/>
  <c r="H47" i="8"/>
  <c r="H29" i="8"/>
  <c r="G29" i="8"/>
  <c r="F28" i="8"/>
  <c r="G28" i="8"/>
  <c r="H28" i="8"/>
  <c r="H19" i="8"/>
  <c r="H20" i="8"/>
  <c r="H21" i="8"/>
  <c r="H22" i="8"/>
  <c r="H23" i="8"/>
  <c r="H24" i="8"/>
  <c r="H25" i="8"/>
  <c r="H26" i="8"/>
  <c r="H27" i="8"/>
  <c r="H18" i="8"/>
  <c r="F17" i="8"/>
  <c r="G17" i="8"/>
  <c r="H17" i="8"/>
  <c r="G9" i="8"/>
  <c r="H9" i="8"/>
  <c r="G10" i="8"/>
  <c r="H10" i="8"/>
  <c r="G11" i="8"/>
  <c r="H11" i="8"/>
  <c r="G12" i="8"/>
  <c r="H12" i="8"/>
  <c r="G13" i="8"/>
  <c r="H13" i="8"/>
  <c r="G14" i="8"/>
  <c r="H14" i="8"/>
  <c r="G15" i="8"/>
  <c r="H15" i="8"/>
  <c r="G16" i="8"/>
  <c r="H16" i="8"/>
  <c r="G8" i="8"/>
  <c r="H8" i="8"/>
  <c r="G7" i="8"/>
  <c r="H7" i="8"/>
  <c r="G6" i="8"/>
  <c r="H6" i="8"/>
  <c r="H5" i="8"/>
  <c r="G5" i="8"/>
  <c r="H4" i="8"/>
  <c r="G4" i="8"/>
  <c r="H3" i="8"/>
  <c r="G3" i="8"/>
  <c r="H57" i="8"/>
  <c r="H49" i="8"/>
  <c r="H50" i="8"/>
  <c r="H51" i="8"/>
  <c r="H52" i="8"/>
  <c r="H53" i="8"/>
  <c r="H54" i="8"/>
  <c r="H55" i="8"/>
  <c r="H56" i="8"/>
  <c r="H48" i="8"/>
  <c r="G57" i="8"/>
  <c r="G49" i="8"/>
  <c r="G50" i="8"/>
  <c r="G51" i="8"/>
  <c r="G52" i="8"/>
  <c r="G53" i="8"/>
  <c r="G54" i="8"/>
  <c r="G55" i="8"/>
  <c r="G56" i="8"/>
  <c r="G48" i="8"/>
  <c r="H64" i="8"/>
  <c r="G64" i="8"/>
  <c r="F64" i="8"/>
  <c r="F57" i="8"/>
  <c r="E17" i="8"/>
  <c r="E56" i="8"/>
  <c r="E30" i="17"/>
  <c r="E55" i="8"/>
  <c r="E3" i="16"/>
  <c r="E54" i="8"/>
  <c r="E17" i="15"/>
  <c r="E53" i="8"/>
  <c r="E47" i="14"/>
  <c r="E52" i="8"/>
  <c r="C10" i="10"/>
  <c r="E51" i="8"/>
  <c r="E44" i="13"/>
  <c r="E50" i="8"/>
  <c r="E21" i="12"/>
  <c r="E49" i="8"/>
  <c r="E182" i="11"/>
  <c r="E64" i="8"/>
  <c r="E48" i="8"/>
  <c r="F73" i="8" l="1"/>
  <c r="E57" i="8"/>
  <c r="E357" i="9"/>
  <c r="E4" i="8"/>
  <c r="E6" i="8"/>
  <c r="D8" i="7"/>
  <c r="G6" i="2"/>
  <c r="C13" i="3" l="1"/>
  <c r="B47" i="8"/>
  <c r="D64" i="8"/>
  <c r="B64" i="8"/>
  <c r="B28" i="8"/>
  <c r="B17" i="8"/>
  <c r="A5" i="1" l="1"/>
  <c r="A6" i="1" s="1"/>
  <c r="A7" i="1" s="1"/>
  <c r="A8" i="1" s="1"/>
  <c r="A9" i="1" s="1"/>
  <c r="A10" i="1" s="1"/>
  <c r="A11" i="1" s="1"/>
  <c r="A12" i="1" s="1"/>
</calcChain>
</file>

<file path=xl/sharedStrings.xml><?xml version="1.0" encoding="utf-8"?>
<sst xmlns="http://schemas.openxmlformats.org/spreadsheetml/2006/main" count="3828" uniqueCount="386">
  <si>
    <t>ITEM</t>
  </si>
  <si>
    <t>BENEFICIARIO</t>
  </si>
  <si>
    <t>CARGO</t>
  </si>
  <si>
    <t>No. IDENTIFICACION</t>
  </si>
  <si>
    <t>DIANA CAROLINA MARIÑO MONDRAGON</t>
  </si>
  <si>
    <t xml:space="preserve">DIRECTOR GENERAL  </t>
  </si>
  <si>
    <t>CARMENZA PICO MENDEZ</t>
  </si>
  <si>
    <t>SUBDIRECTOR ADMINISTRATIVO Y FINANCIERO CÓDIGO 40 GRADO 16</t>
  </si>
  <si>
    <t>SUBDIRECTOR DE CONTROL Y CALIDAD AMBIENTAL CÓDIGO 42 GRADO 16</t>
  </si>
  <si>
    <t xml:space="preserve">RODRIGO ROA PINEDA </t>
  </si>
  <si>
    <t>SUBDIRECTOR DE PLANEACIÓN AMBIENTAL CÓDIGO 40 GRADO 16</t>
  </si>
  <si>
    <t>ROBINSON BARRAGAN MORENO</t>
  </si>
  <si>
    <t>DIRECTOR TERRITORIAL SUBSEDE ARAUCA CÓDIGO 42 GRADO 14</t>
  </si>
  <si>
    <t>LUIS MANUEL AZABACHE LUNA</t>
  </si>
  <si>
    <t>DIRECTOR TERRITORIAL SUBSEDE LA PRIMAVERA CÓDIGO 42 GRADO 14</t>
  </si>
  <si>
    <t>ANGIE JOHANA AGUDELO BARBOSA</t>
  </si>
  <si>
    <t>PROFESIONAL ESPECIALIZADO CÓDIGO 2028 GRADO 16</t>
  </si>
  <si>
    <t>RODRIGO GARAVITO AMARILES</t>
  </si>
  <si>
    <t>JEFE OFICINA ASESORA JURIDICA CÓDIGO 1045 GRADO 7</t>
  </si>
  <si>
    <t>DANITXA LISSETH ROMERO CRUZ</t>
  </si>
  <si>
    <t>SECRETARIA GENERAL CÓDIGO 37 GRADO 16</t>
  </si>
  <si>
    <t>JAIDI BARRERA TOLOSA</t>
  </si>
  <si>
    <t>LUZ DARY LEAL ABRIL</t>
  </si>
  <si>
    <t>PROFESIONAL UNIVERSITARIO CÓDIGO 2044 G11</t>
  </si>
  <si>
    <t>PROFESIONAL UNIVERSITARIO CÓDIGO 2044 G10</t>
  </si>
  <si>
    <t>TECNICO ADMINISTRATIVO CÓDIGO 3124 GRADO 14</t>
  </si>
  <si>
    <t>ALBA MARIENT CAMPIÑO MENDOZA</t>
  </si>
  <si>
    <t>PROFESIONAL ESPECIALIZADO CÓDIGO 2028 GRADO 12</t>
  </si>
  <si>
    <t>RUBIELA LINARES RODRIGUEZ</t>
  </si>
  <si>
    <t>TECNICO ADMINISTRATIVO TESORERIA CÓDIGO 3124 G14</t>
  </si>
  <si>
    <t>ZORAIDA ESTEPA MENDIVELSO</t>
  </si>
  <si>
    <t>PROSESIONAL ESPECIALIZADO CODIGO 2028 G14</t>
  </si>
  <si>
    <t>RUBY DEYANIRA PARADA TORRES</t>
  </si>
  <si>
    <t>PROFESIONAL UNIVERSITARIO CODIGO 2044 G10</t>
  </si>
  <si>
    <t>DESCRIPCION</t>
  </si>
  <si>
    <t>UBICACION</t>
  </si>
  <si>
    <t>CLASE_INMUEBLE</t>
  </si>
  <si>
    <t>TIPO_INMUEBLE</t>
  </si>
  <si>
    <t>TIPO_UBICACION</t>
  </si>
  <si>
    <t>VLR_COSTO</t>
  </si>
  <si>
    <t>Edificacion</t>
  </si>
  <si>
    <t>1-ZONA URBANA</t>
  </si>
  <si>
    <t>Casa (Rural)</t>
  </si>
  <si>
    <t>2-ZONA RURAL</t>
  </si>
  <si>
    <t>EDIFICACION:  -OFICINA ARAUCA CRA 16 Nº 25-05</t>
  </si>
  <si>
    <t>OFICINA ARAUCA CRA 16 Nº 25-05</t>
  </si>
  <si>
    <t>Edificio (Urbano)</t>
  </si>
  <si>
    <t>EDIFICACION:  -SEDE PRINCIPAL  CRA 23 No. 18-31 YOPAL</t>
  </si>
  <si>
    <t>SEDE PRINCIPAL  CRA 23 No. 18-31 YOPAL</t>
  </si>
  <si>
    <t xml:space="preserve">EDIFICACION: CASA DE LA HACIENDA COROZAL O GRANJA UARY </t>
  </si>
  <si>
    <t>VEREDA PALOMAS KM 18 VIA SIRIVANA - YOPAL CASANARE</t>
  </si>
  <si>
    <t>LISTADO INFRAESTRUCTURA</t>
  </si>
  <si>
    <t>PLACA</t>
  </si>
  <si>
    <t>DESCRIPCION_ELEMENTO</t>
  </si>
  <si>
    <t>VALOR_COSTO</t>
  </si>
  <si>
    <t>ESTADO</t>
  </si>
  <si>
    <t>SERIAL</t>
  </si>
  <si>
    <t>MARCA</t>
  </si>
  <si>
    <t>** NULL **</t>
  </si>
  <si>
    <t/>
  </si>
  <si>
    <t>Bueno</t>
  </si>
  <si>
    <t>ACTIVO</t>
  </si>
  <si>
    <t>MOTOCICLETA COLOR NEGRA, MOTOR "SDH152FMI-3*E3500536*", CHASIS "9FMPCJ020FF000643";  CON PLACA SPZ93</t>
  </si>
  <si>
    <t>15/09/2015</t>
  </si>
  <si>
    <t>TRAILER TIPO FURGON; EN ALUMINIO ALFAJOR, 100X. 90CM EJE EN ACERO CON HOJAS DE RESORTE</t>
  </si>
  <si>
    <t>SWITCH DE 48 PUERTOS RFE 1620-48G WEB 48 10/100/1000 4 SEFP</t>
  </si>
  <si>
    <t>19/10/2015</t>
  </si>
  <si>
    <t>CPU</t>
  </si>
  <si>
    <t>31/01/2024</t>
  </si>
  <si>
    <t>PLANTAS DE GENERACION ELECTRICA    PLANTA ELECTRICA 75KWA-C10, CABINA INSONORA 72DBA75KWA</t>
  </si>
  <si>
    <t>1/03/2002</t>
  </si>
  <si>
    <t>PLANTAS DE GENERACION ELECTRICA   GENERADOR DE 5KWA TENSEUH MOTOR TENSEUJ 850MG 1000T DE 10HT</t>
  </si>
  <si>
    <t>BOTE 12 2 CUADERNAS MOTOR FUERA DE BORDA YAMAHA, CAPOTA, CONSOLA Y PARABRISAS</t>
  </si>
  <si>
    <t>PLANTAS DE GENERACION ELECTRICA</t>
  </si>
  <si>
    <t>BALANZA ELECTRONICA</t>
  </si>
  <si>
    <t>1/11/1995</t>
  </si>
  <si>
    <t>AIRE ACONDICIONADO</t>
  </si>
  <si>
    <t>24/12/2024</t>
  </si>
  <si>
    <t>MOTOCICLETA</t>
  </si>
  <si>
    <t>13/11/2007</t>
  </si>
  <si>
    <t>2/01/2008</t>
  </si>
  <si>
    <t>MANIFOLD</t>
  </si>
  <si>
    <t>11/12/2023</t>
  </si>
  <si>
    <t>TRANSFORMADOR TRIFASICO</t>
  </si>
  <si>
    <t>19/08/2008</t>
  </si>
  <si>
    <t>CELDA AUTOSOPORTADA</t>
  </si>
  <si>
    <t>TABLERO DE PROTECCION</t>
  </si>
  <si>
    <t>BOTE  DE 13 PIES TRES CUADERNAS REF E13A08</t>
  </si>
  <si>
    <t>29/06/2009</t>
  </si>
  <si>
    <t>EDUARDOÑO DE 13 PIES CUADERNAS REF E13A08</t>
  </si>
  <si>
    <t>MOTOR  FUERA DE BORDA DE 40 HP PATA LARGA REF E40GMHL</t>
  </si>
  <si>
    <t>28/01/2009</t>
  </si>
  <si>
    <t>EDUARDO¥O</t>
  </si>
  <si>
    <t>29/04/2009</t>
  </si>
  <si>
    <t>CONDUCTIMETRO   DE MESA SENSION 7</t>
  </si>
  <si>
    <t>BURETA DIGITAL</t>
  </si>
  <si>
    <t>INCUBADORA</t>
  </si>
  <si>
    <t>30/10/2009</t>
  </si>
  <si>
    <t>MOLINETE</t>
  </si>
  <si>
    <t>SISTEMA DE ALARMA</t>
  </si>
  <si>
    <t>SCANNERS</t>
  </si>
  <si>
    <t>1/01/2014</t>
  </si>
  <si>
    <t>12/02/2013</t>
  </si>
  <si>
    <t>COMPUTADOR PORTATIL</t>
  </si>
  <si>
    <t>COMPUTADO TODO EN UNO ESCRITORIO Pro 4300; Teclado hp bczzm0bvb4c3ls; mouse hp 674316-001</t>
  </si>
  <si>
    <t>SWITCH</t>
  </si>
  <si>
    <t>3/09/2013</t>
  </si>
  <si>
    <t>COMPUTADOR</t>
  </si>
  <si>
    <t>COMPUTADOR TODO EN UNO</t>
  </si>
  <si>
    <t>COMPUTADOR  DE ESCRITORIO, CON PROCESADOR  INTEL CORE 15 3470 (3.2 GHZ, 6 MB DE CACHE, A NUCLEOS), 4</t>
  </si>
  <si>
    <t>MICROSOFT WINDOWS SERVER</t>
  </si>
  <si>
    <t>20/09/2013</t>
  </si>
  <si>
    <t>31/12/2018</t>
  </si>
  <si>
    <t>RACK</t>
  </si>
  <si>
    <t>20/12/2013</t>
  </si>
  <si>
    <t>VIDEO - PROYECTOR  RESOLUCION XGA Y HDMI, ALTAVOZ INTEGRADO 10 W WRILESS</t>
  </si>
  <si>
    <t>UPS</t>
  </si>
  <si>
    <t>SERVIDOR HP PROLIANT</t>
  </si>
  <si>
    <t>25/03/2014</t>
  </si>
  <si>
    <t>COMPUTADOR (CPU), TECLADO HP  SERIAL BCZXF0BVB3M0DY , MOUSE HP SERIAL FCMHF0BAU3H54V</t>
  </si>
  <si>
    <t>COMPUTADOR HP</t>
  </si>
  <si>
    <t>17/09/2014</t>
  </si>
  <si>
    <t>CPU  SFF ELITE DESK 800G1 CORE i7-4770 QUAND CORE 3.40 GHz Vpro cuarta generacion, disco 1 TB 7200 R</t>
  </si>
  <si>
    <t>30/12/2022</t>
  </si>
  <si>
    <t>SCANNERS  DIGITAL, SCANJET ENTERPRISE 8500FN1</t>
  </si>
  <si>
    <t>IMPRESORA   PLOTTER DESIGJET T1500 EPRINTER SERIES CON JUEGO</t>
  </si>
  <si>
    <t>2/12/2014</t>
  </si>
  <si>
    <t>COMPUTADOR PORTATIL    INTEL CORE i7-4702MQ ; MEMORIA 16GB</t>
  </si>
  <si>
    <t>28/12/2023</t>
  </si>
  <si>
    <t>COMPUTADOR PORTATIL    INTEL CORE i7-4702MQ ; MEMORIA 16GB, CON AUDIFONOS TIPO DIADEMA</t>
  </si>
  <si>
    <t>COMPUTADOR PORTATIL   INTEL CORE i7-4702MQ ; MEMORIA 16GB, CON AUDIFONOS TIPO DIADEMA</t>
  </si>
  <si>
    <t>CAMIONETA VERSION DMAX CD 2.5L DSL CRD 4X4 C/A BLANCO GALA DOBLE CAMILA MODELO 2016, NUMERO DE PASAJ</t>
  </si>
  <si>
    <t>20/11/2015</t>
  </si>
  <si>
    <t>13/12/2016</t>
  </si>
  <si>
    <t>LICENCIAS SISTEMAS OPERATIVOS MICROSOFT WINDOWS SERVER 2016 ESTANDAR SECTOR GOBIERNO</t>
  </si>
  <si>
    <t>RACK  Gabinete de Piso marca Quest para almacenar servidores y ups. Medida: de 2.0 metros de alto, c</t>
  </si>
  <si>
    <t>UPS Marca APC Smart-UPS On-Line, 4000 Watts / 5000 VA, Entrada 208V /Salida120V, 208, Interface Port</t>
  </si>
  <si>
    <t>VIDEO BEAM marca Epson  Powerlite 1960 de 5000 Lumens en blanco y color. Contraste 10.000:1. Resoluc</t>
  </si>
  <si>
    <t>VIDEO BEAM Beam marca Epson Powerlite 965H de 3500 Lumens. Resolución: XGA (1024x768). Wifi. Lámpara</t>
  </si>
  <si>
    <t>30/12/2016</t>
  </si>
  <si>
    <t>SWITCH marca Hewlett Packard 1920-24G de 24 puertos 10/100/1000 con gestión inteligente avanzada, co</t>
  </si>
  <si>
    <t>LICENCIA DE SOFTWARE  USO DEL SOFTWARE HUMANO</t>
  </si>
  <si>
    <t>BALSA INFLABLE PARA TRANSPORTE DE PERSONAL</t>
  </si>
  <si>
    <t>SERVIDOR  IBM/Lenovo X3650 M5, Procesador Intel Xeon de 12 Núcleos E5-2670v3 120W 2.3GHz/2133MHz/30M</t>
  </si>
  <si>
    <t xml:space="preserve">LICENCIAS SISTEMAS OPERATIVOS  Licencia de Sistema Operativo Windows Server 2016, 2 core.
</t>
  </si>
  <si>
    <t>27/12/2017</t>
  </si>
  <si>
    <t>CAJA METALICA</t>
  </si>
  <si>
    <t>CÁMARA FOTOGRAFICA</t>
  </si>
  <si>
    <t>LICENCIA DE SOFTWARE</t>
  </si>
  <si>
    <t>SCANNERS WorkForce DS-860 Alimentación vertical, digitalizador dúplex a color. Resolución Óptica 600</t>
  </si>
  <si>
    <t>14/02/2018</t>
  </si>
  <si>
    <t>DISCO DURO WD DE 8TB Wd 8tb My Cloud Network Attached Storage Personal. DISCO EXTERNO DE COPIA DE SE</t>
  </si>
  <si>
    <t>DISCO DURO WD DE 8TB Wd 8tb My Cloud Network Attached Storage Personal.</t>
  </si>
  <si>
    <t>SCANNERS WorkForce DS-530 Resolución: 600 ppp x 600 ppp, /hasta 35 ppm/70 ipm/ Alimentación de hojas</t>
  </si>
  <si>
    <t xml:space="preserve">IMPRESORA FSP 3045 DN. Imprime hasta 45 páginas por minuto A4 y A5. Tiempo para imprimir la primera </t>
  </si>
  <si>
    <t>RACK  de Comunicaciones de 2 metros de altura, con rodachinas de 20 cm, sistema de alimentación de e</t>
  </si>
  <si>
    <t>IMPRESORA KYOSERA FSP 2045 DN, PROCESADOR 1.2 GHz  y  512 MG DE RAM</t>
  </si>
  <si>
    <t>3/05/2018</t>
  </si>
  <si>
    <t>LICENCIAS SISTEMAS OPERATIVOS</t>
  </si>
  <si>
    <t>LICENCIA MAIL ENABLE SERVER</t>
  </si>
  <si>
    <t>BOTE A CONTROL REMOTO HR WALLINGFORD CON RIVER PRO CON EQUIPO DE TRANSPORTE</t>
  </si>
  <si>
    <t>26/12/2019</t>
  </si>
  <si>
    <t>POZOMETRO POR CINTA 100 MTS</t>
  </si>
  <si>
    <t>3/02/2020</t>
  </si>
  <si>
    <t>POZOMETRO POR CINTA 200 MTS</t>
  </si>
  <si>
    <t xml:space="preserve">MULTIPARAMETRO ROBUSTO X 3 SONDAS ROBUSTAS CON SERIALES: PH 193052569232-CONDUC 1930122589296 Y OXY </t>
  </si>
  <si>
    <t xml:space="preserve">MULTIPARAMETRO ROBUSTO X 3 SONDAS ROBUSTAS  CON SERIALES: PH 193052569231-CONDUC 192902589266 Y OXY </t>
  </si>
  <si>
    <t>MULTIPARAMETRO ROBUSTO X 3 SONDAS ROBUSTAS  CON SERIALES: PH 193052569234-CONDUC 1930122589295 Y OXY</t>
  </si>
  <si>
    <t>MULTIPARAMETRO ROBUSTO X 3 SONDAS ROBUSTAS  CON SERIALES: PH 193052569229 - CONDUC 192902589265 Y OX</t>
  </si>
  <si>
    <t>MULTIPARAMETRO ROBUSTO X 3 SONDAS ROBUSTAS  CON SERIALES: PH 193052569233 - CONDUC 192872589256 Y OX</t>
  </si>
  <si>
    <t>MULTIPARAMETRO ROBUSTO X 3 SONDAS ROBUSTAS  CON SERIALES: PH 193052569235 - CONDUC 1930122589297 Y O</t>
  </si>
  <si>
    <t>MEDIDOR DE FLUJO ULTRASONICO X 2 TRANSDUCTORES</t>
  </si>
  <si>
    <t>13/02/2020</t>
  </si>
  <si>
    <t>BOTE INFLABLE PARA TRANSPORTE DE PERSONAL</t>
  </si>
  <si>
    <t>COLMAN NAVI</t>
  </si>
  <si>
    <t>MOTOR FUERA DE BORDA 30 HP</t>
  </si>
  <si>
    <t>SUZUKI 30HP</t>
  </si>
  <si>
    <t>DESTILADOR KJENDALH. CONTROL DE TEMPERATURA ELECTRONICO/ANALOGICO INDIVIDUAL. PANEL DE CONTROL CON I</t>
  </si>
  <si>
    <t>10/09/2020</t>
  </si>
  <si>
    <t>SOXHLET PARA EXTRACCION DE GRASAS ANALOGO CON CALENTAMIENTO DE 6 MUESTRAS Y CONTROLADOR DE TEMPERATU</t>
  </si>
  <si>
    <t>REACTOR DRB200, 110 V 15X16 MM. CERTIFICACIONES DE CONFORMIDAD: CE, cTUVus. GARANTIA 1 AÑO</t>
  </si>
  <si>
    <t>PH METRO PH 100. DESCRIPCION DETALLADA: PH METER SET HANDYLAB 100 CON COMBINADO DE PHELECTRODO DE PH</t>
  </si>
  <si>
    <t>PH METRO PH 100 PANTALLA LCD B/W GRAFICO RETRO ILUMINADO. MANUAL DE MEMORIA DE DATOS 200 CONJUNTOS D</t>
  </si>
  <si>
    <t>CONDUCTIMETRO SET 200</t>
  </si>
  <si>
    <t>OXIMETRO Ox12 - SI ANALYTICS. CAPACIDAD DE ALMACENAMIENTO 800 REGISTROS. CONCENTRADOR DE OXIGENO. CO</t>
  </si>
  <si>
    <t xml:space="preserve">DESIONIZADOR DIGITAL, MICROPROCESADOR ADAPTABLE PARA SUS NECESIDADES CON DISPENSADOR DE H2O REMOTO. </t>
  </si>
  <si>
    <t>BOMBA DE VACIO TIPO DIAFRAGMA</t>
  </si>
  <si>
    <t>29/12/2020</t>
  </si>
  <si>
    <t>DISCO DURO</t>
  </si>
  <si>
    <t>9/08/2021</t>
  </si>
  <si>
    <t>CAMIONETA 4X4 PLACA OSE917</t>
  </si>
  <si>
    <t>18/11/2021</t>
  </si>
  <si>
    <t>CAMIONETA 4X4 PLACA OSE919</t>
  </si>
  <si>
    <t xml:space="preserve">CAMIONETA 4X4 PLACA OSE920_x000D_
</t>
  </si>
  <si>
    <t>CAMIONETA 4X4 PLACA OSE921</t>
  </si>
  <si>
    <t>26/11/2021</t>
  </si>
  <si>
    <t>3/03/2022</t>
  </si>
  <si>
    <t>CAJA FUERTE DIGITAL</t>
  </si>
  <si>
    <t>25/02/2022</t>
  </si>
  <si>
    <t>ARCHIVADOR METALICO</t>
  </si>
  <si>
    <t>PROYECTOR TIPO LAMPARA</t>
  </si>
  <si>
    <t>CONSOLA DIGITAL CONEXION USB INTERFAZ TRANSMISION AUDIO</t>
  </si>
  <si>
    <t>SPEAKERS + BASE PARED ECUALIZABLE, POTENCIA 1000 WATTS</t>
  </si>
  <si>
    <t>WORKSTARION/ESTACION DE TRABAJO HP Z6 195D8LS#ABM, 32GB/ MONITOR.LG 31.5" 32UK550, TECLADO HP PN.803</t>
  </si>
  <si>
    <t>1/08/2022</t>
  </si>
  <si>
    <t>21/12/2022</t>
  </si>
  <si>
    <t>23/12/2022</t>
  </si>
  <si>
    <t>IMPRESORA</t>
  </si>
  <si>
    <t>CAMIONETA TRAILBLAZER</t>
  </si>
  <si>
    <t>27/12/2022</t>
  </si>
  <si>
    <t>ARCHIVADOR RODANTE MECANICO</t>
  </si>
  <si>
    <t>28/12/2022</t>
  </si>
  <si>
    <t>ELECTRODO DE PH INTELLICAL PHC101</t>
  </si>
  <si>
    <t>29/12/2022</t>
  </si>
  <si>
    <t>INTELLICAL CDC401 CELULA DE CONDUCTIVIDAD DE GRAFITO</t>
  </si>
  <si>
    <t>SONDA ROBUSTA PARA OXIGENO DISUELTO EQUIPO HQ40D</t>
  </si>
  <si>
    <t>SONDA DE OXIGENO DISUELTO OXICAL EQUIPO WTW3200i</t>
  </si>
  <si>
    <t>COMPUTADOR CON MONITOR  6QKKGH3</t>
  </si>
  <si>
    <t>COMPUTADOR CON MONITOR DPKKGH3</t>
  </si>
  <si>
    <t>26/01/2023</t>
  </si>
  <si>
    <t>CAMARA DIGITAL CON LENTE SERIAL 8542007295</t>
  </si>
  <si>
    <t>SERVIDOR</t>
  </si>
  <si>
    <t>COMPUTADOR WORKSTATION THINKSTATION CON MONITOR 4J8FH4CTA00396</t>
  </si>
  <si>
    <t>COMPUTADOR WORKSTATION THINKSTATION CON MONITOR 4J8FH4CTA00192</t>
  </si>
  <si>
    <t>LICENCIAS DE OFIMATICA MICROSOFT OFFICE 2021</t>
  </si>
  <si>
    <t>IMPRESORA  COLOR LASERJET ENTERPRISE MFP M681DH</t>
  </si>
  <si>
    <t>IMPRESORA LASERJET ENTERPRISE MFP M681DH</t>
  </si>
  <si>
    <t>COMPUTADOR HP PRO 400, 512 GB, MONITOR SERIAL 3CM23224KH, TECLADO 9CP250PC6Y, MOUSE 9CP2500X8M Y  CE</t>
  </si>
  <si>
    <t>13/02/2023</t>
  </si>
  <si>
    <t>COMPUTADOR HP PRO 400, 512 GB, MONITOR SERIAL 3CM23224KJ, TECLADO SERIAL 9CP250PC6W, MOUSE SERIAL 9C</t>
  </si>
  <si>
    <t>COMPUTADOR HP PRO 400, 500 GB, MONITOR, TECLADO, MOUSE, CERTIFICACION EPEAT SILVER</t>
  </si>
  <si>
    <t>COMPUTADOR HP PRO 400, 500 GB, MONITOR,  TECLADO, MOUSE, CERTIFICACION EPEAT SILVER</t>
  </si>
  <si>
    <t>COMPUTADOR HP PRO 400, 500 GB,  (MONITOR, TECLADO, MOUSE) Y CERTIFICACION EPEAT SILVER</t>
  </si>
  <si>
    <t>COMPUTADOR HP PRO 400, 500 GB, MONITOR, CERTIFICACION EPEAT SILVER</t>
  </si>
  <si>
    <t>COMPUTADOR HP PRO 400, 500 GB (MONITOR, TECLADO, MOUSE) Y CERTIFICACION EPEAT SILVER</t>
  </si>
  <si>
    <t>COMPUTADOR HP PRO 400, 1TB, CPU SERIAL 4CE252D4CG, MONITOR 3CM23225ZB, TECLADO SERIAL 9CP250PCC5, MO</t>
  </si>
  <si>
    <t>COMPUTADOR HP PRO 400, 1TB, MONITOR, TECLADO, MOUSE, CERTIFICACION EPEAT SILVER</t>
  </si>
  <si>
    <t>COMPUTADOR HP PRO 400, 1TB, MONITOR, CERTIFICACION EPEAT SILVER</t>
  </si>
  <si>
    <t>COMPUTADOR HP PRO 400, 1TB,  (MONITOR, TECLADO, MOUSE) Y CERTIFICACION EPEAT SILVER</t>
  </si>
  <si>
    <t>IMPRESORA DE TARJETAS-CARNET</t>
  </si>
  <si>
    <t>30/05/2023</t>
  </si>
  <si>
    <t>22/06/2023</t>
  </si>
  <si>
    <t>DRON</t>
  </si>
  <si>
    <t>MOTOCICLETA MARCA HERO PLACA RSD 31 G</t>
  </si>
  <si>
    <t>8/11/2023</t>
  </si>
  <si>
    <t>MOTOCICLETA MARCA HERO PLACA RSD 32G</t>
  </si>
  <si>
    <t>LICENCIA OFFICE LTSC PROFESIONAL PLUS 2021</t>
  </si>
  <si>
    <t>4/12/2023</t>
  </si>
  <si>
    <t>DISFRAZ ESTRUCTURAL TIPO MUÑECON, DISFRAZ DE ALTO TRAFICO, SISTEMA DE VENTILACION DE DOS MOTORES DEN</t>
  </si>
  <si>
    <t>21/12/2023</t>
  </si>
  <si>
    <t xml:space="preserve">DISFRAZ INFLABLE DE 2 MTS, ELABORADO EN TELA CAMPERA, COSIDOS, TURBINAS DE 12 V CON BASE PROTECTORA </t>
  </si>
  <si>
    <t>NEVERA CONGELADOR SUPERIOR</t>
  </si>
  <si>
    <t>22/12/2023</t>
  </si>
  <si>
    <t>CONGELADOR HORIZONTAL</t>
  </si>
  <si>
    <t>BURETA DIGITAL TITRETTE 25 ML</t>
  </si>
  <si>
    <t>VARILLA AFORADA MICROMOLINETE X 3</t>
  </si>
  <si>
    <t>CABLE DE CONEXION MOLINETE</t>
  </si>
  <si>
    <t>GENERADOR INVERSOR GASOLINA 2.3 KW</t>
  </si>
  <si>
    <t>DESTILADOR DE AGUA MONODESTILADOR</t>
  </si>
  <si>
    <t>LIBRO VIRTUAL LABORATORIO STANDARD METHODS FOR THE EXAMINATION OF WATER AND WASTEWATER 24TH EDITION</t>
  </si>
  <si>
    <t>PANTALLA INFLABLE GIGANTE 5 MTS X 4 MTS</t>
  </si>
  <si>
    <t>VIDEO BEAM TECNOLOGIA 3LCD</t>
  </si>
  <si>
    <t>MOTOBOMBA FORESTAL BP4</t>
  </si>
  <si>
    <t>FUMIGADORA ESTACIONARIA</t>
  </si>
  <si>
    <t>SISTEMA PROYECTOR NEUMATICO DE DARDOS-TIPO RIFLE</t>
  </si>
  <si>
    <t>4/04/2024</t>
  </si>
  <si>
    <t>COMPUTADOR TODO EN UNO, INCLUYE LICENCIA WINDOWS PRO, LICENCIA OFFICE, CAMARA WEB, ENROLADOR BIOMETR</t>
  </si>
  <si>
    <t>18/04/2024</t>
  </si>
  <si>
    <t>SERVIDOR SEGURIDAD, MONTAJE EN RACK, INCLUYE LICENCIAMIENTO WINDOWS PRO, LICENCIAMIENTO PARA LA OPER</t>
  </si>
  <si>
    <t>AERONAVE NO TRIPULADA DRONE DJI MAVIC 3 ENTERPRISE+RADIO CONTROL S/N 5YSZLB30034GR5+1 BATERIA S/N 4E</t>
  </si>
  <si>
    <t>2/10/2024</t>
  </si>
  <si>
    <t>UNIDAD DE ALMACENAMIENTO MY CLOUD</t>
  </si>
  <si>
    <t>ACTUALIZACION LICENCIA PIX4D, LICENCIA MAPPER</t>
  </si>
  <si>
    <t>2/04/2025</t>
  </si>
  <si>
    <t>11/12/2024</t>
  </si>
  <si>
    <t>ARCHIVADOR RODANTE MANUAL</t>
  </si>
  <si>
    <t>LICENCIA DE ADOBE CREATIVE-SOFTWARE DE DISEÑO</t>
  </si>
  <si>
    <t>23/12/2024</t>
  </si>
  <si>
    <t>IMPRESORA HP M55D LASER A4</t>
  </si>
  <si>
    <t>ARCGIS FOR DESKTOP ADVANCED PRIMARY</t>
  </si>
  <si>
    <t>ARCGIS FOR DESKTOP STANDARD PRIMARY</t>
  </si>
  <si>
    <t>ARCGIS FOR DESKTOP STANDARD SECONDARY</t>
  </si>
  <si>
    <t>ARCGIS 3D ANALYST FOR DESKTOP PRIMARY</t>
  </si>
  <si>
    <t>ARCGIS SPATIAL ANALYST PRIMARY</t>
  </si>
  <si>
    <t>ARCGIS ENTERPRISE STANDARD UP TO FOUR CORES</t>
  </si>
  <si>
    <t>19/03/2025</t>
  </si>
  <si>
    <t>HORNO DE CONVECCION FORZADA</t>
  </si>
  <si>
    <t>SERVIDOR LENOVO, PROCESADOR XEON GOLD 6416H MEMORIA 256GB, MONITOR, TECLADO, 20 DISCOS DUROS, MOUSE</t>
  </si>
  <si>
    <t>LICENCIAS SISTEMAS OPERATIVOS MICROSOFT WINDOWS SERVER 2022</t>
  </si>
  <si>
    <t>UPS VERTIV DE 10 KVA</t>
  </si>
  <si>
    <t>IVA</t>
  </si>
  <si>
    <t>TOTAL PRIMA</t>
  </si>
  <si>
    <t>RAMO</t>
  </si>
  <si>
    <t>OBJETO</t>
  </si>
  <si>
    <t>VALOR ASEGURADO</t>
  </si>
  <si>
    <t>RESPONSABILIDAD CIVIL</t>
  </si>
  <si>
    <t>EXTRACONTRACTUAL</t>
  </si>
  <si>
    <t xml:space="preserve">SUBTOTAL </t>
  </si>
  <si>
    <t>TODO RIESGO AUTOMOVILES  COLECTIVA</t>
  </si>
  <si>
    <t>MOTOCICLETA SUZUKI, LINEA:TS125, MODELO:2008, CILINDRAJE: 123 CC, MOTOR: F103-231528, CHASIS:9FSSF11A88C097806 
PLACA: JAF85B. (se anexa tarjeta de propiedad)</t>
  </si>
  <si>
    <t>MOTOCICLETA HONDA, LINEA: CB1PRO, CILINDRAJE:125CC, MODELO:2015, MOTOR: SDH152FMI-3*E3500536*, CHASIS:9FMPCJ020FF000643, PLACA: SPZ93D .(se anexa tarjeta de propiedad)</t>
  </si>
  <si>
    <t>MOTOCICLETA HERO , LINEA: XPULSE 200 FI OC CB1PRO, CILINDRAJE:199CC, MODELO:2024.
MOTOR: MC20ABNGG00675  
CHASIS: 9G5LDL024RVPH0033
 PLACA: RSD 31G. (se anexa tarjeta de propiedad)</t>
  </si>
  <si>
    <t>MOTOCICLETA HERO , LINEA: XPULSE 200 FI OC CB1PRO, CILINDRAJE:199CC, MODELO:2024.
MOTOR: MC20ABNGG00731
CHASIS: 9G5LDL026RVPH0020 PLACA: RSD 32G</t>
  </si>
  <si>
    <t xml:space="preserve">CAMIONETA CHEVROLET TRAILBLAZER LT2.8 5P4 4X4 DSL, DIESEL, COLOR: BLANCO NIEBLA, CILINDRAJE: 2776, MODELO 2023 
PLACA: OSE 944. </t>
  </si>
  <si>
    <t>CAMIONETA CHEVROLET COLORADO  CILINDRAJE: 2776, MODELO 2022 
PLACA: OSE 917. (se anexa tarjeta de propiedad)</t>
  </si>
  <si>
    <t>CAMIONETA CHEVROLET COLORADO  CILINDRAJE: 2776, MODELO 2022 
PLACA: OSE 919. (se anexa tarjeta de propiedad)</t>
  </si>
  <si>
    <t>CAMIONETA CHEVROLET COLORADO  CILINDRAJE: 2776, MODELO 2022 
PLACA: OSE 920. (se anexa tarjeta de propiedad)</t>
  </si>
  <si>
    <t>CAMIONETA CHEVROLET COLORADO  CILINDRAJE: 2776, MODELO 2022 
PLACA: OSE 921. (se anexa tarjeta de propiedad)</t>
  </si>
  <si>
    <t>SUBTOTAL</t>
  </si>
  <si>
    <t>SOAT</t>
  </si>
  <si>
    <t>MANEJO GLOBAL  SECTOR OFICIAL</t>
  </si>
  <si>
    <t>EDIFICACIONES</t>
  </si>
  <si>
    <t>PÓLIZA DAÑOS MATERIALES COMBINADOS</t>
  </si>
  <si>
    <t xml:space="preserve"> CASCO BARCO</t>
  </si>
  <si>
    <t>VALOR TOTAL DE LA PRIMA DE LA POLIZA CON LAS COBERTURAS REQUERIDAS</t>
  </si>
  <si>
    <t>PÓLIZAS AUTOMOVILES COLECTIVA</t>
  </si>
  <si>
    <t>PÓLIZA CASCO BARCO</t>
  </si>
  <si>
    <t>VALOR TOTAL</t>
  </si>
  <si>
    <t>CAMIONETA CHEVROLET DIMAX. CILINDRAJE: 2500, NODELO 2016
PLACA: OSE 835</t>
  </si>
  <si>
    <t>PÓLIZAS SEGURO OBLIGATORIO CONTRA ACCIDENTES DE TRÁNSITO (SOAT)</t>
  </si>
  <si>
    <t>MANEJO GLOBAL  SECTOR OFICIAL (18) Cargos.</t>
  </si>
  <si>
    <t>PROFESIONAL ESPECIALIZADO COBRO COACTIVO CODIGO 2044 G10</t>
  </si>
  <si>
    <t>DESCRIPCION DEL VEHICULO</t>
  </si>
  <si>
    <t>CODIGO FASECOLDA</t>
  </si>
  <si>
    <t xml:space="preserve">
CAMIONETA 4X4 PLACA OSE920</t>
  </si>
  <si>
    <t>MOTOCICLETA MARCA HERO PLACA RSD31G</t>
  </si>
  <si>
    <t xml:space="preserve">
MOTOCICLETA MARCA HERO PLACA RSD 32G</t>
  </si>
  <si>
    <t>TOTAL</t>
  </si>
  <si>
    <t>VALOR CODIGO FASECOLDA</t>
  </si>
  <si>
    <t>MARITIMO Y FLUVIAL</t>
  </si>
  <si>
    <t>NOMBRE
CATEGORIA</t>
  </si>
  <si>
    <t>EQUIPO DE COMUNICACION</t>
  </si>
  <si>
    <t>CODIGO
CATEGORIA</t>
  </si>
  <si>
    <t>FECHA
INGRESO</t>
  </si>
  <si>
    <t>TIPO
DEVOLUTIVO</t>
  </si>
  <si>
    <t>MUEBLES Y ENSERES</t>
  </si>
  <si>
    <t>10/02/2026</t>
  </si>
  <si>
    <t>PERGOLA</t>
  </si>
  <si>
    <t>30/12/2025</t>
  </si>
  <si>
    <t>MAQUINARIA Y EQUIPO</t>
  </si>
  <si>
    <t>AIRE ACONDICIONADO TIPO MINI SPLIT INVERTER 24.000 BTU MODELO MSGPD-22CRFN8-NQ0W</t>
  </si>
  <si>
    <t>AIRE ACONDICIONADO TIPO MINI SPLIT INVERTER 18.000 BTU MODELO MSGPD-22CRFN8-NQ0W</t>
  </si>
  <si>
    <t>EQUIPO DE COMPUTACION</t>
  </si>
  <si>
    <t>Inservible</t>
  </si>
  <si>
    <t>COMPUTADOR PORTATIL  ROG STRIX|</t>
  </si>
  <si>
    <t>ESCANER A4 - VERTICAL</t>
  </si>
  <si>
    <t>2/12/2025</t>
  </si>
  <si>
    <t>ESCANER A3 PRODUCCION VERTICAL</t>
  </si>
  <si>
    <t>COMPUTADOR TODO EN UNO_x000D_
TECLADO   9CP522NF86_x000D_
MAUSE      9CP5315FQ2</t>
  </si>
  <si>
    <t>23/01/2026</t>
  </si>
  <si>
    <t>COMPUTADOR TODO EN UNO_x000D_
TECLADO   9CP522NFXG_x000D_
MAUSE      9CP5315FRM</t>
  </si>
  <si>
    <t>COMPUTADOR TODO EN UNO_x000D_
TECLADO   9CP522NFXV_x000D_
MAUSE      9CP5315Ft5</t>
  </si>
  <si>
    <t>COMPUTADOR TODO EN UNO_x000D_
TECLADO   9CP522NF8Q_x000D_
MAUSE      9CP5310D1N</t>
  </si>
  <si>
    <t>COMPUTADOR TODO EN UNO_x000D_
TECLADO   9CP522NFXW_x000D_
MAUSE      9CP5315LRG</t>
  </si>
  <si>
    <t>COMPUTADOR TODO EN UNO _x000D_
TECLADO 9CP522NFXC_x000D_
MAUSE 9CP5315FQC</t>
  </si>
  <si>
    <t>COMPUTADOR TODO EN UNO_x000D_
TECLADO   9CP522NFXQ_x000D_
MAUSE      9CP5315FR6</t>
  </si>
  <si>
    <t>COMPUTADOR TODO EN UNO_x000D_
TECLADO   9CP516PGH5_x000D_
MAUSE      9CP5315FQS</t>
  </si>
  <si>
    <t>COMPUTADOR TODO EN UNO_x000D_
TECLADO   9CP522NFXD_x000D_
MAUSE      9CP5315FQJ</t>
  </si>
  <si>
    <t>COMPUTADOR TODO EN UNO_x000D_
TECLADO   9CP522NFXR_x000D_
MAUSE      9CP5315FPX</t>
  </si>
  <si>
    <t>13/02/2026</t>
  </si>
  <si>
    <t>LICENCIA DE VPS EN PLATAFORMA DE NUBE</t>
  </si>
  <si>
    <t>25/06/2025</t>
  </si>
  <si>
    <t>CERTIFICADO SSL MULTIDOMINIO</t>
  </si>
  <si>
    <t>PÓLIZA RESPONSABILIDAD CIVIL EXTRACONTRACTUAL(PLO)</t>
  </si>
  <si>
    <t>PÓLIZA RESPONSABILIDAD CIVIL SERVIDORES PUBLICOS(18 CARGOS)</t>
  </si>
  <si>
    <t>LISTADO DE CARGOS POLIZA DE MANEJO Y SERVIDORES PUBLICOS</t>
  </si>
  <si>
    <t xml:space="preserve">DESCRIPCION </t>
  </si>
  <si>
    <t xml:space="preserve">VALOR </t>
  </si>
  <si>
    <t>BIENES CORPORINOQUIA AÑO  2026 QUE REQUIERE SER AMPARADOS</t>
  </si>
  <si>
    <t>HEILER MARTIN RICAURTE AVELLA</t>
  </si>
  <si>
    <t>MARITZA MARLENY GOMEZ BARRETO</t>
  </si>
  <si>
    <t>MARIA OLIVIA OLARTE CABRERA</t>
  </si>
  <si>
    <t>RICARDO LEON RUEDA</t>
  </si>
  <si>
    <t xml:space="preserve">EQUIPOS MEDICOS </t>
  </si>
  <si>
    <t>EQUIPO DE DIAGNOSTICO</t>
  </si>
  <si>
    <t>CASCO BARCO</t>
  </si>
  <si>
    <t xml:space="preserve">EQUIPOS MOVILES Y PORTATILES </t>
  </si>
  <si>
    <t>OBRAS DE ARTE</t>
  </si>
  <si>
    <t>SOFTWARE</t>
  </si>
  <si>
    <t>AUTOMOVILES</t>
  </si>
  <si>
    <t>TODO RIESGO DAÑOS MATERIALES ESTATALES</t>
  </si>
  <si>
    <t>EQUIPOS MOVILES Y PORTATILES (CASCO AVION)</t>
  </si>
  <si>
    <t xml:space="preserve">RESPONSABILIDAD CIVIL EXTRACONTRACTUAL </t>
  </si>
  <si>
    <t>PÓLIZA RESPONSABILIDAD CIVIL SERVIDORES PUBLICOS</t>
  </si>
  <si>
    <t>18 CARGOS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</si>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</sst>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(* #,##0.00_);_(* \(#,##0.00\);_(* &quot;-&quot;??_);_(@_)"/>
    <numFmt numFmtId="166" formatCode="_(* #,##0_);_(* \(#,##0\);_(* &quot;-&quot;??_);_(@_)"/>
    <numFmt numFmtId="167" formatCode="&quot;$&quot;\ #,##0"/>
    <numFmt numFmtId="168" formatCode="_-&quot;$&quot;\ * #,##0_-;\-&quot;$&quot;\ * #,##0_-;_-&quot;$&quot;\ * &quot;-&quot;??_-;_-@_-"/>
    <numFmt numFmtId="169" formatCode="&quot;$&quot;\ #,##0.0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name val="Tahoma"/>
      <family val="2"/>
    </font>
    <font>
      <sz val="9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8"/>
      <name val="MS Sans Serif"/>
    </font>
    <font>
      <b/>
      <sz val="8"/>
      <name val="MS Sans Serif"/>
    </font>
    <font>
      <sz val="9"/>
      <color theme="1"/>
      <name val="Arial"/>
      <family val="2"/>
    </font>
    <font>
      <sz val="11"/>
      <color rgb="FFFF0000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8"/>
      <color theme="1"/>
      <name val="MS Sans Serif"/>
    </font>
    <font>
      <sz val="12"/>
      <color rgb="FFFF0000"/>
      <name val="Arial"/>
      <family val="2"/>
    </font>
    <font>
      <sz val="11"/>
      <color theme="1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sz val="9"/>
      <color theme="4" tint="-0.249977111117893"/>
      <name val="Arial Narrow"/>
      <family val="2"/>
    </font>
    <font>
      <sz val="9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1"/>
      <color theme="1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  <xf numFmtId="0" fontId="1" fillId="0" borderId="0"/>
    <xf numFmtId="165" fontId="1" fillId="0" borderId="0" applyFont="0" applyFill="0" applyBorder="0" applyAlignment="0" applyProtection="0"/>
  </cellStyleXfs>
  <cellXfs count="160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justify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 wrapText="1"/>
    </xf>
    <xf numFmtId="164" fontId="0" fillId="0" borderId="0" xfId="1" applyNumberFormat="1" applyFont="1"/>
    <xf numFmtId="0" fontId="5" fillId="0" borderId="1" xfId="0" applyFont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64" fontId="4" fillId="3" borderId="1" xfId="1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0" fontId="9" fillId="0" borderId="1" xfId="3" applyBorder="1" applyAlignment="1">
      <alignment vertical="center" wrapText="1"/>
    </xf>
    <xf numFmtId="0" fontId="10" fillId="4" borderId="1" xfId="3" applyFont="1" applyFill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0" fontId="7" fillId="3" borderId="5" xfId="0" applyFont="1" applyFill="1" applyBorder="1" applyAlignment="1">
      <alignment vertical="center"/>
    </xf>
    <xf numFmtId="0" fontId="7" fillId="3" borderId="6" xfId="0" applyFont="1" applyFill="1" applyBorder="1" applyAlignment="1">
      <alignment vertical="center"/>
    </xf>
    <xf numFmtId="0" fontId="7" fillId="3" borderId="6" xfId="0" applyFont="1" applyFill="1" applyBorder="1" applyAlignment="1">
      <alignment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/>
    </xf>
    <xf numFmtId="0" fontId="0" fillId="0" borderId="1" xfId="0" applyBorder="1"/>
    <xf numFmtId="167" fontId="0" fillId="0" borderId="1" xfId="0" applyNumberFormat="1" applyBorder="1"/>
    <xf numFmtId="0" fontId="9" fillId="0" borderId="1" xfId="3" applyBorder="1" applyAlignment="1">
      <alignment vertical="center"/>
    </xf>
    <xf numFmtId="44" fontId="9" fillId="0" borderId="1" xfId="2" applyFont="1" applyBorder="1" applyAlignment="1">
      <alignment vertical="center"/>
    </xf>
    <xf numFmtId="0" fontId="10" fillId="0" borderId="1" xfId="3" applyFont="1" applyBorder="1" applyAlignment="1">
      <alignment horizontal="center" vertical="center" wrapText="1"/>
    </xf>
    <xf numFmtId="0" fontId="10" fillId="0" borderId="1" xfId="3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0" fillId="0" borderId="0" xfId="0" applyAlignment="1">
      <alignment vertical="center"/>
    </xf>
    <xf numFmtId="0" fontId="13" fillId="0" borderId="0" xfId="0" applyFont="1" applyAlignment="1">
      <alignment vertical="center"/>
    </xf>
    <xf numFmtId="0" fontId="2" fillId="0" borderId="1" xfId="0" applyFont="1" applyBorder="1"/>
    <xf numFmtId="0" fontId="14" fillId="0" borderId="3" xfId="3" applyFont="1" applyBorder="1" applyAlignment="1">
      <alignment vertical="center"/>
    </xf>
    <xf numFmtId="0" fontId="14" fillId="0" borderId="3" xfId="3" applyFont="1" applyBorder="1" applyAlignment="1">
      <alignment vertical="center" wrapText="1"/>
    </xf>
    <xf numFmtId="44" fontId="14" fillId="0" borderId="3" xfId="2" applyFont="1" applyBorder="1" applyAlignment="1">
      <alignment vertical="center"/>
    </xf>
    <xf numFmtId="0" fontId="14" fillId="0" borderId="1" xfId="3" applyFont="1" applyBorder="1" applyAlignment="1">
      <alignment vertical="center"/>
    </xf>
    <xf numFmtId="0" fontId="14" fillId="0" borderId="1" xfId="3" applyFont="1" applyBorder="1" applyAlignment="1">
      <alignment vertical="center" wrapText="1"/>
    </xf>
    <xf numFmtId="44" fontId="14" fillId="0" borderId="1" xfId="2" applyFont="1" applyBorder="1" applyAlignment="1">
      <alignment vertical="center"/>
    </xf>
    <xf numFmtId="44" fontId="0" fillId="0" borderId="0" xfId="0" applyNumberFormat="1" applyAlignment="1">
      <alignment vertical="center"/>
    </xf>
    <xf numFmtId="4" fontId="0" fillId="0" borderId="0" xfId="0" applyNumberFormat="1"/>
    <xf numFmtId="44" fontId="0" fillId="0" borderId="0" xfId="0" applyNumberFormat="1"/>
    <xf numFmtId="4" fontId="15" fillId="0" borderId="6" xfId="0" applyNumberFormat="1" applyFont="1" applyBorder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44" fontId="12" fillId="0" borderId="0" xfId="0" applyNumberFormat="1" applyFont="1" applyAlignment="1">
      <alignment vertical="center"/>
    </xf>
    <xf numFmtId="0" fontId="9" fillId="0" borderId="1" xfId="3" applyFill="1" applyBorder="1" applyAlignment="1">
      <alignment vertical="center"/>
    </xf>
    <xf numFmtId="0" fontId="9" fillId="0" borderId="1" xfId="3" applyFill="1" applyBorder="1" applyAlignment="1">
      <alignment vertical="center" wrapText="1"/>
    </xf>
    <xf numFmtId="44" fontId="9" fillId="0" borderId="1" xfId="2" applyFont="1" applyFill="1" applyBorder="1" applyAlignment="1">
      <alignment vertical="center"/>
    </xf>
    <xf numFmtId="0" fontId="0" fillId="0" borderId="0" xfId="0" applyFill="1"/>
    <xf numFmtId="0" fontId="0" fillId="0" borderId="1" xfId="0" applyFill="1" applyBorder="1"/>
    <xf numFmtId="167" fontId="0" fillId="0" borderId="1" xfId="0" applyNumberFormat="1" applyFill="1" applyBorder="1"/>
    <xf numFmtId="9" fontId="0" fillId="0" borderId="0" xfId="0" applyNumberFormat="1" applyFill="1"/>
    <xf numFmtId="0" fontId="0" fillId="0" borderId="1" xfId="0" applyFill="1" applyBorder="1" applyAlignment="1">
      <alignment horizontal="left" wrapText="1"/>
    </xf>
    <xf numFmtId="0" fontId="0" fillId="0" borderId="1" xfId="0" applyFill="1" applyBorder="1" applyAlignment="1">
      <alignment wrapText="1"/>
    </xf>
    <xf numFmtId="0" fontId="17" fillId="0" borderId="1" xfId="3" applyFont="1" applyBorder="1" applyAlignment="1">
      <alignment horizontal="center" vertical="center"/>
    </xf>
    <xf numFmtId="0" fontId="17" fillId="0" borderId="1" xfId="3" applyFont="1" applyBorder="1" applyAlignment="1">
      <alignment horizontal="center" vertical="center" wrapText="1"/>
    </xf>
    <xf numFmtId="0" fontId="18" fillId="0" borderId="1" xfId="3" applyFont="1" applyBorder="1" applyAlignment="1">
      <alignment vertical="center"/>
    </xf>
    <xf numFmtId="0" fontId="18" fillId="0" borderId="1" xfId="3" applyFont="1" applyBorder="1" applyAlignment="1">
      <alignment vertical="center" wrapText="1"/>
    </xf>
    <xf numFmtId="44" fontId="18" fillId="0" borderId="1" xfId="2" applyFont="1" applyBorder="1" applyAlignment="1">
      <alignment vertical="center"/>
    </xf>
    <xf numFmtId="0" fontId="18" fillId="0" borderId="1" xfId="3" applyFont="1" applyFill="1" applyBorder="1" applyAlignment="1">
      <alignment vertical="center"/>
    </xf>
    <xf numFmtId="0" fontId="18" fillId="0" borderId="1" xfId="3" applyFont="1" applyFill="1" applyBorder="1" applyAlignment="1">
      <alignment vertical="center" wrapText="1"/>
    </xf>
    <xf numFmtId="44" fontId="18" fillId="0" borderId="1" xfId="2" applyFont="1" applyFill="1" applyBorder="1" applyAlignment="1">
      <alignment vertical="center"/>
    </xf>
    <xf numFmtId="0" fontId="19" fillId="0" borderId="1" xfId="3" applyFont="1" applyBorder="1" applyAlignment="1">
      <alignment vertical="center"/>
    </xf>
    <xf numFmtId="0" fontId="19" fillId="0" borderId="1" xfId="3" applyFont="1" applyBorder="1" applyAlignment="1">
      <alignment vertical="center" wrapText="1"/>
    </xf>
    <xf numFmtId="44" fontId="19" fillId="0" borderId="1" xfId="2" applyFont="1" applyBorder="1" applyAlignment="1">
      <alignment vertical="center"/>
    </xf>
    <xf numFmtId="0" fontId="20" fillId="0" borderId="0" xfId="0" applyFont="1" applyAlignment="1">
      <alignment vertical="center"/>
    </xf>
    <xf numFmtId="44" fontId="20" fillId="0" borderId="0" xfId="0" applyNumberFormat="1" applyFont="1" applyAlignment="1">
      <alignment vertical="center"/>
    </xf>
    <xf numFmtId="0" fontId="0" fillId="0" borderId="0" xfId="0" applyAlignment="1">
      <alignment vertical="center" wrapText="1"/>
    </xf>
    <xf numFmtId="8" fontId="0" fillId="0" borderId="0" xfId="0" applyNumberFormat="1" applyAlignment="1">
      <alignment vertical="center" wrapText="1"/>
    </xf>
    <xf numFmtId="44" fontId="16" fillId="0" borderId="1" xfId="0" applyNumberFormat="1" applyFont="1" applyBorder="1"/>
    <xf numFmtId="44" fontId="16" fillId="4" borderId="1" xfId="0" applyNumberFormat="1" applyFont="1" applyFill="1" applyBorder="1"/>
    <xf numFmtId="0" fontId="21" fillId="5" borderId="1" xfId="4" applyFont="1" applyFill="1" applyBorder="1"/>
    <xf numFmtId="167" fontId="21" fillId="5" borderId="8" xfId="1" applyNumberFormat="1" applyFont="1" applyFill="1" applyBorder="1"/>
    <xf numFmtId="167" fontId="21" fillId="5" borderId="8" xfId="4" applyNumberFormat="1" applyFont="1" applyFill="1" applyBorder="1"/>
    <xf numFmtId="166" fontId="22" fillId="5" borderId="1" xfId="5" applyNumberFormat="1" applyFont="1" applyFill="1" applyBorder="1"/>
    <xf numFmtId="169" fontId="21" fillId="5" borderId="8" xfId="4" applyNumberFormat="1" applyFont="1" applyFill="1" applyBorder="1" applyAlignment="1">
      <alignment horizontal="right"/>
    </xf>
    <xf numFmtId="167" fontId="21" fillId="0" borderId="8" xfId="4" applyNumberFormat="1" applyFont="1" applyBorder="1"/>
    <xf numFmtId="169" fontId="16" fillId="0" borderId="1" xfId="0" applyNumberFormat="1" applyFont="1" applyBorder="1" applyAlignment="1">
      <alignment horizontal="right" vertical="center" wrapText="1"/>
    </xf>
    <xf numFmtId="169" fontId="16" fillId="0" borderId="1" xfId="0" applyNumberFormat="1" applyFont="1" applyBorder="1"/>
    <xf numFmtId="169" fontId="16" fillId="0" borderId="0" xfId="0" applyNumberFormat="1" applyFont="1"/>
    <xf numFmtId="167" fontId="22" fillId="0" borderId="8" xfId="0" applyNumberFormat="1" applyFont="1" applyBorder="1"/>
    <xf numFmtId="0" fontId="21" fillId="5" borderId="2" xfId="4" applyFont="1" applyFill="1" applyBorder="1"/>
    <xf numFmtId="167" fontId="21" fillId="5" borderId="11" xfId="4" applyNumberFormat="1" applyFont="1" applyFill="1" applyBorder="1"/>
    <xf numFmtId="167" fontId="22" fillId="2" borderId="8" xfId="4" applyNumberFormat="1" applyFont="1" applyFill="1" applyBorder="1" applyAlignment="1">
      <alignment horizontal="right" vertical="top" wrapText="1"/>
    </xf>
    <xf numFmtId="169" fontId="22" fillId="0" borderId="1" xfId="4" applyNumberFormat="1" applyFont="1" applyBorder="1"/>
    <xf numFmtId="169" fontId="22" fillId="0" borderId="1" xfId="5" applyNumberFormat="1" applyFont="1" applyFill="1" applyBorder="1"/>
    <xf numFmtId="169" fontId="22" fillId="5" borderId="1" xfId="5" applyNumberFormat="1" applyFont="1" applyFill="1" applyBorder="1"/>
    <xf numFmtId="0" fontId="21" fillId="0" borderId="1" xfId="4" applyFont="1" applyBorder="1" applyAlignment="1">
      <alignment horizontal="center"/>
    </xf>
    <xf numFmtId="167" fontId="22" fillId="0" borderId="1" xfId="4" applyNumberFormat="1" applyFont="1" applyBorder="1"/>
    <xf numFmtId="0" fontId="25" fillId="0" borderId="1" xfId="0" applyFont="1" applyBorder="1" applyAlignment="1">
      <alignment horizontal="justify" vertical="center" wrapText="1"/>
    </xf>
    <xf numFmtId="0" fontId="25" fillId="0" borderId="1" xfId="0" applyFont="1" applyBorder="1" applyAlignment="1">
      <alignment horizontal="justify" vertical="top" wrapText="1"/>
    </xf>
    <xf numFmtId="0" fontId="24" fillId="0" borderId="1" xfId="0" applyFont="1" applyBorder="1" applyAlignment="1">
      <alignment horizontal="justify" vertical="center" wrapText="1"/>
    </xf>
    <xf numFmtId="0" fontId="21" fillId="0" borderId="1" xfId="0" applyFont="1" applyBorder="1" applyAlignment="1">
      <alignment horizontal="center" vertical="center" wrapText="1"/>
    </xf>
    <xf numFmtId="168" fontId="21" fillId="0" borderId="8" xfId="2" applyNumberFormat="1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167" fontId="27" fillId="0" borderId="8" xfId="2" applyNumberFormat="1" applyFont="1" applyBorder="1" applyAlignment="1">
      <alignment vertical="center" wrapText="1"/>
    </xf>
    <xf numFmtId="168" fontId="16" fillId="0" borderId="1" xfId="2" applyNumberFormat="1" applyFont="1" applyBorder="1" applyAlignment="1">
      <alignment vertical="center" wrapText="1"/>
    </xf>
    <xf numFmtId="0" fontId="21" fillId="5" borderId="1" xfId="4" applyFont="1" applyFill="1" applyBorder="1" applyAlignment="1">
      <alignment vertical="center" wrapText="1"/>
    </xf>
    <xf numFmtId="167" fontId="21" fillId="5" borderId="8" xfId="2" applyNumberFormat="1" applyFont="1" applyFill="1" applyBorder="1" applyAlignment="1">
      <alignment vertical="center" wrapText="1"/>
    </xf>
    <xf numFmtId="168" fontId="16" fillId="4" borderId="1" xfId="2" applyNumberFormat="1" applyFont="1" applyFill="1" applyBorder="1" applyAlignment="1">
      <alignment vertical="center" wrapText="1"/>
    </xf>
    <xf numFmtId="44" fontId="27" fillId="0" borderId="8" xfId="2" applyFont="1" applyBorder="1" applyAlignment="1">
      <alignment vertical="center" wrapText="1"/>
    </xf>
    <xf numFmtId="44" fontId="27" fillId="0" borderId="1" xfId="2" applyFont="1" applyBorder="1" applyAlignment="1">
      <alignment vertical="center" wrapText="1"/>
    </xf>
    <xf numFmtId="6" fontId="16" fillId="0" borderId="1" xfId="1" applyNumberFormat="1" applyFont="1" applyBorder="1" applyAlignment="1">
      <alignment vertical="center"/>
    </xf>
    <xf numFmtId="44" fontId="16" fillId="4" borderId="1" xfId="2" applyFont="1" applyFill="1" applyBorder="1"/>
    <xf numFmtId="44" fontId="16" fillId="0" borderId="1" xfId="1" applyNumberFormat="1" applyFont="1" applyBorder="1" applyAlignment="1">
      <alignment vertical="center"/>
    </xf>
    <xf numFmtId="8" fontId="16" fillId="4" borderId="1" xfId="2" applyNumberFormat="1" applyFont="1" applyFill="1" applyBorder="1"/>
    <xf numFmtId="44" fontId="16" fillId="0" borderId="1" xfId="2" applyFont="1" applyBorder="1"/>
    <xf numFmtId="44" fontId="16" fillId="0" borderId="2" xfId="2" applyFont="1" applyBorder="1" applyAlignment="1">
      <alignment horizontal="center" vertical="center"/>
    </xf>
    <xf numFmtId="44" fontId="16" fillId="0" borderId="7" xfId="2" applyFont="1" applyBorder="1" applyAlignment="1">
      <alignment horizontal="center" vertical="center"/>
    </xf>
    <xf numFmtId="44" fontId="16" fillId="0" borderId="3" xfId="2" applyFont="1" applyBorder="1" applyAlignment="1">
      <alignment horizontal="center" vertical="center"/>
    </xf>
    <xf numFmtId="44" fontId="16" fillId="0" borderId="2" xfId="0" applyNumberFormat="1" applyFont="1" applyBorder="1" applyAlignment="1">
      <alignment horizontal="center" vertical="center"/>
    </xf>
    <xf numFmtId="44" fontId="16" fillId="0" borderId="7" xfId="0" applyNumberFormat="1" applyFont="1" applyBorder="1" applyAlignment="1">
      <alignment horizontal="center" vertical="center"/>
    </xf>
    <xf numFmtId="44" fontId="16" fillId="0" borderId="3" xfId="0" applyNumberFormat="1" applyFont="1" applyBorder="1" applyAlignment="1">
      <alignment horizontal="center" vertical="center"/>
    </xf>
    <xf numFmtId="168" fontId="21" fillId="0" borderId="2" xfId="2" applyNumberFormat="1" applyFont="1" applyBorder="1" applyAlignment="1">
      <alignment horizontal="center" vertical="center" wrapText="1"/>
    </xf>
    <xf numFmtId="168" fontId="21" fillId="0" borderId="3" xfId="2" applyNumberFormat="1" applyFont="1" applyBorder="1" applyAlignment="1">
      <alignment horizontal="center" vertical="center" wrapText="1"/>
    </xf>
    <xf numFmtId="0" fontId="23" fillId="0" borderId="1" xfId="4" applyFont="1" applyBorder="1" applyAlignment="1">
      <alignment horizontal="center"/>
    </xf>
    <xf numFmtId="0" fontId="21" fillId="5" borderId="2" xfId="4" applyFont="1" applyFill="1" applyBorder="1" applyAlignment="1">
      <alignment horizontal="center"/>
    </xf>
    <xf numFmtId="0" fontId="23" fillId="0" borderId="1" xfId="0" applyFont="1" applyBorder="1" applyAlignment="1">
      <alignment horizontal="center" vertical="center" wrapText="1"/>
    </xf>
    <xf numFmtId="0" fontId="21" fillId="0" borderId="1" xfId="4" applyFont="1" applyBorder="1" applyAlignment="1">
      <alignment horizontal="center" vertical="center"/>
    </xf>
    <xf numFmtId="0" fontId="21" fillId="5" borderId="1" xfId="4" applyFont="1" applyFill="1" applyBorder="1" applyAlignment="1">
      <alignment horizontal="center"/>
    </xf>
    <xf numFmtId="0" fontId="21" fillId="5" borderId="8" xfId="4" applyFont="1" applyFill="1" applyBorder="1" applyAlignment="1">
      <alignment horizontal="center"/>
    </xf>
    <xf numFmtId="0" fontId="22" fillId="2" borderId="1" xfId="4" applyFont="1" applyFill="1" applyBorder="1" applyAlignment="1">
      <alignment horizontal="left" vertical="top" wrapText="1"/>
    </xf>
    <xf numFmtId="0" fontId="22" fillId="0" borderId="1" xfId="4" applyFont="1" applyBorder="1" applyAlignment="1">
      <alignment horizontal="left"/>
    </xf>
    <xf numFmtId="0" fontId="22" fillId="0" borderId="8" xfId="4" applyFont="1" applyBorder="1" applyAlignment="1">
      <alignment horizontal="left"/>
    </xf>
    <xf numFmtId="0" fontId="21" fillId="0" borderId="1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center" wrapText="1"/>
    </xf>
    <xf numFmtId="0" fontId="27" fillId="2" borderId="1" xfId="0" applyFont="1" applyFill="1" applyBorder="1" applyAlignment="1">
      <alignment horizontal="center" vertical="top" wrapText="1"/>
    </xf>
    <xf numFmtId="0" fontId="27" fillId="2" borderId="8" xfId="0" applyFont="1" applyFill="1" applyBorder="1" applyAlignment="1">
      <alignment horizontal="center" vertical="top" wrapText="1"/>
    </xf>
    <xf numFmtId="0" fontId="27" fillId="2" borderId="9" xfId="0" applyFont="1" applyFill="1" applyBorder="1" applyAlignment="1">
      <alignment horizontal="center" vertical="top" wrapText="1"/>
    </xf>
    <xf numFmtId="0" fontId="26" fillId="0" borderId="2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3" fillId="0" borderId="3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167" fontId="16" fillId="0" borderId="11" xfId="2" applyNumberFormat="1" applyFont="1" applyBorder="1" applyAlignment="1">
      <alignment horizontal="center" vertical="center"/>
    </xf>
    <xf numFmtId="167" fontId="16" fillId="0" borderId="10" xfId="2" applyNumberFormat="1" applyFont="1" applyBorder="1" applyAlignment="1">
      <alignment horizontal="center" vertical="center"/>
    </xf>
    <xf numFmtId="0" fontId="21" fillId="0" borderId="2" xfId="4" applyFont="1" applyBorder="1" applyAlignment="1">
      <alignment horizontal="center" vertical="center" wrapText="1"/>
    </xf>
    <xf numFmtId="0" fontId="21" fillId="0" borderId="7" xfId="4" applyFont="1" applyBorder="1" applyAlignment="1">
      <alignment horizontal="center" vertical="center" wrapText="1"/>
    </xf>
    <xf numFmtId="0" fontId="22" fillId="0" borderId="8" xfId="0" applyFont="1" applyBorder="1" applyAlignment="1">
      <alignment horizontal="left"/>
    </xf>
    <xf numFmtId="0" fontId="22" fillId="0" borderId="9" xfId="0" applyFont="1" applyBorder="1" applyAlignment="1">
      <alignment horizontal="left"/>
    </xf>
    <xf numFmtId="0" fontId="21" fillId="0" borderId="8" xfId="4" applyFont="1" applyBorder="1" applyAlignment="1">
      <alignment horizontal="left" vertical="top" wrapText="1"/>
    </xf>
    <xf numFmtId="0" fontId="21" fillId="0" borderId="9" xfId="4" applyFont="1" applyBorder="1" applyAlignment="1">
      <alignment horizontal="left" vertical="top" wrapText="1"/>
    </xf>
    <xf numFmtId="0" fontId="27" fillId="0" borderId="8" xfId="0" applyFont="1" applyBorder="1" applyAlignment="1">
      <alignment horizontal="center" vertical="top" wrapText="1"/>
    </xf>
    <xf numFmtId="0" fontId="27" fillId="0" borderId="9" xfId="0" applyFont="1" applyBorder="1" applyAlignment="1">
      <alignment horizontal="center" vertical="top" wrapText="1"/>
    </xf>
    <xf numFmtId="0" fontId="21" fillId="5" borderId="1" xfId="4" applyFont="1" applyFill="1" applyBorder="1" applyAlignment="1">
      <alignment horizontal="center" vertical="center" wrapText="1"/>
    </xf>
    <xf numFmtId="44" fontId="27" fillId="0" borderId="2" xfId="2" applyFont="1" applyBorder="1" applyAlignment="1">
      <alignment horizontal="center" vertical="center" wrapText="1"/>
    </xf>
    <xf numFmtId="44" fontId="27" fillId="0" borderId="7" xfId="2" applyFont="1" applyBorder="1" applyAlignment="1">
      <alignment horizontal="center" vertical="center" wrapText="1"/>
    </xf>
    <xf numFmtId="44" fontId="27" fillId="0" borderId="3" xfId="2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64" fontId="5" fillId="0" borderId="2" xfId="1" applyNumberFormat="1" applyFont="1" applyFill="1" applyBorder="1" applyAlignment="1">
      <alignment horizontal="center" vertical="center"/>
    </xf>
    <xf numFmtId="164" fontId="5" fillId="0" borderId="3" xfId="1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6">
    <cellStyle name="Millares" xfId="1" builtinId="3"/>
    <cellStyle name="Millares 2" xfId="5"/>
    <cellStyle name="Moneda" xfId="2" builtinId="4"/>
    <cellStyle name="Normal" xfId="0" builtinId="0"/>
    <cellStyle name="Normal 2" xfId="3"/>
    <cellStyle name="Normal 2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3"/>
  <sheetViews>
    <sheetView view="pageBreakPreview" topLeftCell="A7" zoomScale="60" zoomScaleNormal="90" workbookViewId="0">
      <selection activeCell="F72" sqref="F72"/>
    </sheetView>
  </sheetViews>
  <sheetFormatPr baseColWidth="10" defaultRowHeight="15" x14ac:dyDescent="0.25"/>
  <cols>
    <col min="1" max="1" width="19.5703125" customWidth="1"/>
    <col min="2" max="2" width="25.42578125" customWidth="1"/>
    <col min="3" max="3" width="39" customWidth="1"/>
    <col min="4" max="4" width="41.7109375" style="16" customWidth="1"/>
    <col min="5" max="5" width="23.7109375" customWidth="1"/>
    <col min="6" max="6" width="18.42578125" bestFit="1" customWidth="1"/>
    <col min="7" max="7" width="18.28515625" bestFit="1" customWidth="1"/>
    <col min="8" max="8" width="21.140625" bestFit="1" customWidth="1"/>
  </cols>
  <sheetData>
    <row r="1" spans="1:8" ht="16.5" x14ac:dyDescent="0.25">
      <c r="A1" s="124" t="s">
        <v>368</v>
      </c>
      <c r="B1" s="124"/>
      <c r="C1" s="124"/>
      <c r="D1" s="124"/>
      <c r="E1" s="125"/>
      <c r="F1" s="113" t="s">
        <v>308</v>
      </c>
      <c r="G1" s="113" t="s">
        <v>290</v>
      </c>
      <c r="H1" s="113" t="s">
        <v>291</v>
      </c>
    </row>
    <row r="2" spans="1:8" ht="16.5" x14ac:dyDescent="0.25">
      <c r="A2" s="92" t="s">
        <v>0</v>
      </c>
      <c r="B2" s="92" t="s">
        <v>292</v>
      </c>
      <c r="C2" s="124" t="s">
        <v>293</v>
      </c>
      <c r="D2" s="124"/>
      <c r="E2" s="93" t="s">
        <v>294</v>
      </c>
      <c r="F2" s="114"/>
      <c r="G2" s="114"/>
      <c r="H2" s="114"/>
    </row>
    <row r="3" spans="1:8" ht="33" x14ac:dyDescent="0.3">
      <c r="A3" s="92">
        <v>1</v>
      </c>
      <c r="B3" s="94" t="s">
        <v>382</v>
      </c>
      <c r="C3" s="126" t="s">
        <v>296</v>
      </c>
      <c r="D3" s="126"/>
      <c r="E3" s="95">
        <v>525271500</v>
      </c>
      <c r="F3" s="96">
        <v>2626358</v>
      </c>
      <c r="G3" s="69">
        <f t="shared" ref="G3:G8" si="0">F3*19%</f>
        <v>499008.02</v>
      </c>
      <c r="H3" s="69">
        <f t="shared" ref="H3:H8" si="1">F3+(F3*19%)</f>
        <v>3125366.02</v>
      </c>
    </row>
    <row r="4" spans="1:8" ht="21.75" customHeight="1" x14ac:dyDescent="0.3">
      <c r="A4" s="97" t="s">
        <v>297</v>
      </c>
      <c r="B4" s="148" t="s">
        <v>295</v>
      </c>
      <c r="C4" s="148"/>
      <c r="D4" s="148"/>
      <c r="E4" s="98">
        <f>E3</f>
        <v>525271500</v>
      </c>
      <c r="F4" s="99">
        <v>2626358</v>
      </c>
      <c r="G4" s="70">
        <f t="shared" si="0"/>
        <v>499008.02</v>
      </c>
      <c r="H4" s="70">
        <f t="shared" si="1"/>
        <v>3125366.02</v>
      </c>
    </row>
    <row r="5" spans="1:8" ht="39.75" customHeight="1" x14ac:dyDescent="0.3">
      <c r="A5" s="92">
        <v>2</v>
      </c>
      <c r="B5" s="94" t="s">
        <v>383</v>
      </c>
      <c r="C5" s="126" t="s">
        <v>384</v>
      </c>
      <c r="D5" s="126"/>
      <c r="E5" s="95">
        <v>300000000</v>
      </c>
      <c r="F5" s="96">
        <v>10500000</v>
      </c>
      <c r="G5" s="69">
        <f t="shared" si="0"/>
        <v>1995000</v>
      </c>
      <c r="H5" s="69">
        <f t="shared" si="1"/>
        <v>12495000</v>
      </c>
    </row>
    <row r="6" spans="1:8" ht="16.5" x14ac:dyDescent="0.3">
      <c r="A6" s="71" t="s">
        <v>297</v>
      </c>
      <c r="B6" s="119" t="s">
        <v>295</v>
      </c>
      <c r="C6" s="119"/>
      <c r="D6" s="119"/>
      <c r="E6" s="72">
        <f>E5</f>
        <v>300000000</v>
      </c>
      <c r="F6" s="99">
        <v>10500001</v>
      </c>
      <c r="G6" s="70">
        <f t="shared" si="0"/>
        <v>1995000.19</v>
      </c>
      <c r="H6" s="70">
        <f t="shared" si="1"/>
        <v>12495001.189999999</v>
      </c>
    </row>
    <row r="7" spans="1:8" ht="61.5" customHeight="1" x14ac:dyDescent="0.25">
      <c r="A7" s="133">
        <v>3</v>
      </c>
      <c r="B7" s="130" t="s">
        <v>298</v>
      </c>
      <c r="C7" s="127" t="s">
        <v>299</v>
      </c>
      <c r="D7" s="127"/>
      <c r="E7" s="100">
        <v>4600000</v>
      </c>
      <c r="F7" s="101">
        <v>782000</v>
      </c>
      <c r="G7" s="102">
        <f t="shared" si="0"/>
        <v>148580</v>
      </c>
      <c r="H7" s="102">
        <f t="shared" si="1"/>
        <v>930580</v>
      </c>
    </row>
    <row r="8" spans="1:8" ht="61.5" customHeight="1" x14ac:dyDescent="0.25">
      <c r="A8" s="134"/>
      <c r="B8" s="131"/>
      <c r="C8" s="127" t="s">
        <v>300</v>
      </c>
      <c r="D8" s="127"/>
      <c r="E8" s="100">
        <v>4200000</v>
      </c>
      <c r="F8" s="101">
        <v>714000</v>
      </c>
      <c r="G8" s="102">
        <f t="shared" si="0"/>
        <v>135660</v>
      </c>
      <c r="H8" s="102">
        <f t="shared" si="1"/>
        <v>849660</v>
      </c>
    </row>
    <row r="9" spans="1:8" ht="102.75" customHeight="1" x14ac:dyDescent="0.25">
      <c r="A9" s="134"/>
      <c r="B9" s="131"/>
      <c r="C9" s="127" t="s">
        <v>301</v>
      </c>
      <c r="D9" s="127"/>
      <c r="E9" s="100">
        <v>9000000</v>
      </c>
      <c r="F9" s="101">
        <v>900000</v>
      </c>
      <c r="G9" s="102">
        <f t="shared" ref="G9:G16" si="2">F9*19%</f>
        <v>171000</v>
      </c>
      <c r="H9" s="102">
        <f t="shared" ref="H9:H16" si="3">F9+(F9*19%)</f>
        <v>1071000</v>
      </c>
    </row>
    <row r="10" spans="1:8" ht="77.25" customHeight="1" x14ac:dyDescent="0.25">
      <c r="A10" s="134"/>
      <c r="B10" s="131"/>
      <c r="C10" s="127" t="s">
        <v>302</v>
      </c>
      <c r="D10" s="127"/>
      <c r="E10" s="100">
        <v>9000000</v>
      </c>
      <c r="F10" s="101">
        <v>900000</v>
      </c>
      <c r="G10" s="102">
        <f t="shared" si="2"/>
        <v>171000</v>
      </c>
      <c r="H10" s="102">
        <f t="shared" si="3"/>
        <v>1071000</v>
      </c>
    </row>
    <row r="11" spans="1:8" ht="65.25" customHeight="1" x14ac:dyDescent="0.25">
      <c r="A11" s="134"/>
      <c r="B11" s="131"/>
      <c r="C11" s="127" t="s">
        <v>303</v>
      </c>
      <c r="D11" s="127"/>
      <c r="E11" s="100">
        <v>150900000</v>
      </c>
      <c r="F11" s="101">
        <v>25351200</v>
      </c>
      <c r="G11" s="102">
        <f t="shared" si="2"/>
        <v>4816728</v>
      </c>
      <c r="H11" s="102">
        <f t="shared" si="3"/>
        <v>30167928</v>
      </c>
    </row>
    <row r="12" spans="1:8" ht="52.5" customHeight="1" x14ac:dyDescent="0.25">
      <c r="A12" s="134"/>
      <c r="B12" s="131"/>
      <c r="C12" s="127" t="s">
        <v>304</v>
      </c>
      <c r="D12" s="127"/>
      <c r="E12" s="100">
        <v>146500000</v>
      </c>
      <c r="F12" s="101">
        <v>24612000</v>
      </c>
      <c r="G12" s="102">
        <f t="shared" si="2"/>
        <v>4676280</v>
      </c>
      <c r="H12" s="102">
        <f t="shared" si="3"/>
        <v>29288280</v>
      </c>
    </row>
    <row r="13" spans="1:8" ht="56.25" customHeight="1" x14ac:dyDescent="0.25">
      <c r="A13" s="134"/>
      <c r="B13" s="131"/>
      <c r="C13" s="127" t="s">
        <v>305</v>
      </c>
      <c r="D13" s="127"/>
      <c r="E13" s="100">
        <v>146500000</v>
      </c>
      <c r="F13" s="101">
        <v>24612000</v>
      </c>
      <c r="G13" s="102">
        <f t="shared" si="2"/>
        <v>4676280</v>
      </c>
      <c r="H13" s="102">
        <f t="shared" si="3"/>
        <v>29288280</v>
      </c>
    </row>
    <row r="14" spans="1:8" ht="37.5" customHeight="1" x14ac:dyDescent="0.25">
      <c r="A14" s="134"/>
      <c r="B14" s="131"/>
      <c r="C14" s="127" t="s">
        <v>306</v>
      </c>
      <c r="D14" s="127"/>
      <c r="E14" s="100">
        <v>146500000</v>
      </c>
      <c r="F14" s="101">
        <v>24612000</v>
      </c>
      <c r="G14" s="102">
        <f t="shared" si="2"/>
        <v>4676280</v>
      </c>
      <c r="H14" s="102">
        <f t="shared" si="3"/>
        <v>29288280</v>
      </c>
    </row>
    <row r="15" spans="1:8" ht="37.5" customHeight="1" x14ac:dyDescent="0.25">
      <c r="A15" s="134"/>
      <c r="B15" s="131"/>
      <c r="C15" s="128" t="s">
        <v>307</v>
      </c>
      <c r="D15" s="129"/>
      <c r="E15" s="100">
        <v>146500000</v>
      </c>
      <c r="F15" s="101">
        <v>24612000</v>
      </c>
      <c r="G15" s="102">
        <f t="shared" si="2"/>
        <v>4676280</v>
      </c>
      <c r="H15" s="102">
        <f t="shared" si="3"/>
        <v>29288280</v>
      </c>
    </row>
    <row r="16" spans="1:8" ht="37.5" customHeight="1" x14ac:dyDescent="0.25">
      <c r="A16" s="135"/>
      <c r="B16" s="132"/>
      <c r="C16" s="128" t="s">
        <v>318</v>
      </c>
      <c r="D16" s="129"/>
      <c r="E16" s="100">
        <v>89400000</v>
      </c>
      <c r="F16" s="101">
        <v>15019200</v>
      </c>
      <c r="G16" s="102">
        <f t="shared" si="2"/>
        <v>2853648</v>
      </c>
      <c r="H16" s="102">
        <f t="shared" si="3"/>
        <v>17872848</v>
      </c>
    </row>
    <row r="17" spans="1:8" ht="16.5" x14ac:dyDescent="0.3">
      <c r="A17" s="71" t="s">
        <v>308</v>
      </c>
      <c r="B17" s="119" t="str">
        <f>+B7</f>
        <v>TODO RIESGO AUTOMOVILES  COLECTIVA</v>
      </c>
      <c r="C17" s="119"/>
      <c r="D17" s="119"/>
      <c r="E17" s="73">
        <f>SUM(E7:E16)</f>
        <v>853100000</v>
      </c>
      <c r="F17" s="103">
        <f>SUM(F7:F16)</f>
        <v>142114400</v>
      </c>
      <c r="G17" s="74">
        <f>SUM(G7:G16)</f>
        <v>27001736</v>
      </c>
      <c r="H17" s="74">
        <f>SUM(H7:H16)</f>
        <v>169116136</v>
      </c>
    </row>
    <row r="18" spans="1:8" ht="51" customHeight="1" x14ac:dyDescent="0.25">
      <c r="A18" s="133">
        <v>4</v>
      </c>
      <c r="B18" s="130" t="s">
        <v>309</v>
      </c>
      <c r="C18" s="146" t="s">
        <v>299</v>
      </c>
      <c r="D18" s="147"/>
      <c r="E18" s="149" t="s">
        <v>385</v>
      </c>
      <c r="F18" s="101">
        <v>343300</v>
      </c>
      <c r="G18" s="102">
        <v>0</v>
      </c>
      <c r="H18" s="104">
        <f>F18</f>
        <v>343300</v>
      </c>
    </row>
    <row r="19" spans="1:8" ht="57.75" customHeight="1" x14ac:dyDescent="0.25">
      <c r="A19" s="134"/>
      <c r="B19" s="131"/>
      <c r="C19" s="146" t="s">
        <v>300</v>
      </c>
      <c r="D19" s="147"/>
      <c r="E19" s="150"/>
      <c r="F19" s="101">
        <v>343300</v>
      </c>
      <c r="G19" s="102">
        <v>0</v>
      </c>
      <c r="H19" s="104">
        <f t="shared" ref="H19:H27" si="4">F19</f>
        <v>343300</v>
      </c>
    </row>
    <row r="20" spans="1:8" ht="89.25" customHeight="1" x14ac:dyDescent="0.25">
      <c r="A20" s="134"/>
      <c r="B20" s="131"/>
      <c r="C20" s="146" t="s">
        <v>301</v>
      </c>
      <c r="D20" s="147"/>
      <c r="E20" s="150"/>
      <c r="F20" s="101">
        <v>343300</v>
      </c>
      <c r="G20" s="102">
        <v>0</v>
      </c>
      <c r="H20" s="104">
        <f t="shared" si="4"/>
        <v>343300</v>
      </c>
    </row>
    <row r="21" spans="1:8" ht="76.5" customHeight="1" x14ac:dyDescent="0.25">
      <c r="A21" s="134"/>
      <c r="B21" s="131"/>
      <c r="C21" s="146" t="s">
        <v>302</v>
      </c>
      <c r="D21" s="147"/>
      <c r="E21" s="150"/>
      <c r="F21" s="101">
        <v>343300</v>
      </c>
      <c r="G21" s="102">
        <v>0</v>
      </c>
      <c r="H21" s="104">
        <f t="shared" si="4"/>
        <v>343300</v>
      </c>
    </row>
    <row r="22" spans="1:8" ht="61.5" customHeight="1" x14ac:dyDescent="0.25">
      <c r="A22" s="134"/>
      <c r="B22" s="131"/>
      <c r="C22" s="146" t="s">
        <v>303</v>
      </c>
      <c r="D22" s="147"/>
      <c r="E22" s="150"/>
      <c r="F22" s="101">
        <v>1110300</v>
      </c>
      <c r="G22" s="102">
        <v>0</v>
      </c>
      <c r="H22" s="104">
        <f t="shared" si="4"/>
        <v>1110300</v>
      </c>
    </row>
    <row r="23" spans="1:8" ht="56.25" customHeight="1" x14ac:dyDescent="0.25">
      <c r="A23" s="134"/>
      <c r="B23" s="131"/>
      <c r="C23" s="146" t="s">
        <v>304</v>
      </c>
      <c r="D23" s="147"/>
      <c r="E23" s="150"/>
      <c r="F23" s="101">
        <v>1110300</v>
      </c>
      <c r="G23" s="102">
        <v>0</v>
      </c>
      <c r="H23" s="104">
        <f t="shared" si="4"/>
        <v>1110300</v>
      </c>
    </row>
    <row r="24" spans="1:8" ht="37.5" customHeight="1" x14ac:dyDescent="0.25">
      <c r="A24" s="134"/>
      <c r="B24" s="131"/>
      <c r="C24" s="146" t="s">
        <v>305</v>
      </c>
      <c r="D24" s="147"/>
      <c r="E24" s="150"/>
      <c r="F24" s="101">
        <v>1110300</v>
      </c>
      <c r="G24" s="102">
        <v>0</v>
      </c>
      <c r="H24" s="104">
        <f t="shared" si="4"/>
        <v>1110300</v>
      </c>
    </row>
    <row r="25" spans="1:8" ht="37.5" customHeight="1" x14ac:dyDescent="0.25">
      <c r="A25" s="134"/>
      <c r="B25" s="131"/>
      <c r="C25" s="146" t="s">
        <v>306</v>
      </c>
      <c r="D25" s="147"/>
      <c r="E25" s="150"/>
      <c r="F25" s="101">
        <v>1110300</v>
      </c>
      <c r="G25" s="102">
        <v>0</v>
      </c>
      <c r="H25" s="104">
        <f t="shared" si="4"/>
        <v>1110300</v>
      </c>
    </row>
    <row r="26" spans="1:8" ht="37.5" customHeight="1" x14ac:dyDescent="0.25">
      <c r="A26" s="134"/>
      <c r="B26" s="131"/>
      <c r="C26" s="146" t="s">
        <v>307</v>
      </c>
      <c r="D26" s="147"/>
      <c r="E26" s="150"/>
      <c r="F26" s="101">
        <v>1110300</v>
      </c>
      <c r="G26" s="102">
        <v>0</v>
      </c>
      <c r="H26" s="104">
        <f t="shared" si="4"/>
        <v>1110300</v>
      </c>
    </row>
    <row r="27" spans="1:8" ht="37.5" customHeight="1" x14ac:dyDescent="0.25">
      <c r="A27" s="135"/>
      <c r="B27" s="132"/>
      <c r="C27" s="146" t="s">
        <v>318</v>
      </c>
      <c r="D27" s="147"/>
      <c r="E27" s="151"/>
      <c r="F27" s="101">
        <v>1121400</v>
      </c>
      <c r="G27" s="102">
        <v>0</v>
      </c>
      <c r="H27" s="104">
        <f t="shared" si="4"/>
        <v>1121400</v>
      </c>
    </row>
    <row r="28" spans="1:8" ht="16.5" x14ac:dyDescent="0.3">
      <c r="A28" s="71" t="s">
        <v>308</v>
      </c>
      <c r="B28" s="119" t="str">
        <f>+B18</f>
        <v>SOAT</v>
      </c>
      <c r="C28" s="119"/>
      <c r="D28" s="119"/>
      <c r="E28" s="73">
        <v>8046100</v>
      </c>
      <c r="F28" s="103">
        <f>SUM(F18:F27)</f>
        <v>8046100</v>
      </c>
      <c r="G28" s="74">
        <f>SUM(G18:G27)</f>
        <v>0</v>
      </c>
      <c r="H28" s="74">
        <f>SUM(H18:H27)</f>
        <v>8046100</v>
      </c>
    </row>
    <row r="29" spans="1:8" ht="27.75" customHeight="1" x14ac:dyDescent="0.25">
      <c r="A29" s="136">
        <v>5</v>
      </c>
      <c r="B29" s="137" t="s">
        <v>310</v>
      </c>
      <c r="C29" s="89" t="s">
        <v>4</v>
      </c>
      <c r="D29" s="90" t="s">
        <v>5</v>
      </c>
      <c r="E29" s="138">
        <v>250000000</v>
      </c>
      <c r="F29" s="107">
        <v>22500000</v>
      </c>
      <c r="G29" s="110">
        <f>F29*19%</f>
        <v>4275000</v>
      </c>
      <c r="H29" s="110">
        <f>F29+(F29*19%)</f>
        <v>26775000</v>
      </c>
    </row>
    <row r="30" spans="1:8" ht="37.5" customHeight="1" x14ac:dyDescent="0.25">
      <c r="A30" s="117"/>
      <c r="B30" s="137"/>
      <c r="C30" s="89" t="s">
        <v>6</v>
      </c>
      <c r="D30" s="90" t="s">
        <v>7</v>
      </c>
      <c r="E30" s="139"/>
      <c r="F30" s="108"/>
      <c r="G30" s="111"/>
      <c r="H30" s="111"/>
    </row>
    <row r="31" spans="1:8" ht="30" customHeight="1" x14ac:dyDescent="0.25">
      <c r="A31" s="117"/>
      <c r="B31" s="137"/>
      <c r="C31" s="91" t="s">
        <v>369</v>
      </c>
      <c r="D31" s="90" t="s">
        <v>8</v>
      </c>
      <c r="E31" s="139"/>
      <c r="F31" s="108"/>
      <c r="G31" s="111"/>
      <c r="H31" s="111"/>
    </row>
    <row r="32" spans="1:8" ht="32.25" customHeight="1" x14ac:dyDescent="0.25">
      <c r="A32" s="117"/>
      <c r="B32" s="137"/>
      <c r="C32" s="89" t="s">
        <v>9</v>
      </c>
      <c r="D32" s="90" t="s">
        <v>10</v>
      </c>
      <c r="E32" s="139"/>
      <c r="F32" s="108"/>
      <c r="G32" s="111"/>
      <c r="H32" s="111"/>
    </row>
    <row r="33" spans="1:12" ht="37.5" customHeight="1" x14ac:dyDescent="0.25">
      <c r="A33" s="117"/>
      <c r="B33" s="137"/>
      <c r="C33" s="89" t="s">
        <v>11</v>
      </c>
      <c r="D33" s="90" t="s">
        <v>12</v>
      </c>
      <c r="E33" s="139"/>
      <c r="F33" s="108"/>
      <c r="G33" s="111"/>
      <c r="H33" s="111"/>
    </row>
    <row r="34" spans="1:12" ht="31.5" customHeight="1" x14ac:dyDescent="0.25">
      <c r="A34" s="117"/>
      <c r="B34" s="137"/>
      <c r="C34" s="89" t="s">
        <v>13</v>
      </c>
      <c r="D34" s="90" t="s">
        <v>14</v>
      </c>
      <c r="E34" s="139"/>
      <c r="F34" s="108"/>
      <c r="G34" s="111"/>
      <c r="H34" s="111"/>
    </row>
    <row r="35" spans="1:12" ht="37.5" customHeight="1" x14ac:dyDescent="0.25">
      <c r="A35" s="117"/>
      <c r="B35" s="137"/>
      <c r="C35" s="89" t="s">
        <v>15</v>
      </c>
      <c r="D35" s="90" t="s">
        <v>16</v>
      </c>
      <c r="E35" s="139"/>
      <c r="F35" s="108"/>
      <c r="G35" s="111"/>
      <c r="H35" s="111"/>
    </row>
    <row r="36" spans="1:12" ht="35.25" customHeight="1" x14ac:dyDescent="0.25">
      <c r="A36" s="117"/>
      <c r="B36" s="137"/>
      <c r="C36" s="89" t="s">
        <v>17</v>
      </c>
      <c r="D36" s="90" t="s">
        <v>18</v>
      </c>
      <c r="E36" s="139"/>
      <c r="F36" s="108"/>
      <c r="G36" s="111"/>
      <c r="H36" s="111"/>
    </row>
    <row r="37" spans="1:12" ht="35.25" customHeight="1" x14ac:dyDescent="0.25">
      <c r="A37" s="117"/>
      <c r="B37" s="137"/>
      <c r="C37" s="89" t="s">
        <v>19</v>
      </c>
      <c r="D37" s="90" t="s">
        <v>20</v>
      </c>
      <c r="E37" s="139"/>
      <c r="F37" s="108"/>
      <c r="G37" s="111"/>
      <c r="H37" s="111"/>
    </row>
    <row r="38" spans="1:12" ht="33.75" customHeight="1" x14ac:dyDescent="0.25">
      <c r="A38" s="117"/>
      <c r="B38" s="137"/>
      <c r="C38" s="89" t="s">
        <v>21</v>
      </c>
      <c r="D38" s="90" t="s">
        <v>16</v>
      </c>
      <c r="E38" s="139"/>
      <c r="F38" s="108"/>
      <c r="G38" s="111"/>
      <c r="H38" s="111"/>
    </row>
    <row r="39" spans="1:12" ht="28.5" customHeight="1" x14ac:dyDescent="0.25">
      <c r="A39" s="117"/>
      <c r="B39" s="137"/>
      <c r="C39" s="89" t="s">
        <v>22</v>
      </c>
      <c r="D39" s="90" t="s">
        <v>23</v>
      </c>
      <c r="E39" s="139"/>
      <c r="F39" s="108"/>
      <c r="G39" s="111"/>
      <c r="H39" s="111"/>
    </row>
    <row r="40" spans="1:12" ht="28.5" customHeight="1" x14ac:dyDescent="0.25">
      <c r="A40" s="117"/>
      <c r="B40" s="137"/>
      <c r="C40" s="89" t="s">
        <v>370</v>
      </c>
      <c r="D40" s="90" t="s">
        <v>24</v>
      </c>
      <c r="E40" s="139"/>
      <c r="F40" s="108"/>
      <c r="G40" s="111"/>
      <c r="H40" s="111"/>
    </row>
    <row r="41" spans="1:12" x14ac:dyDescent="0.25">
      <c r="A41" s="117"/>
      <c r="B41" s="137"/>
      <c r="C41" s="89" t="s">
        <v>371</v>
      </c>
      <c r="D41" s="90" t="s">
        <v>25</v>
      </c>
      <c r="E41" s="139"/>
      <c r="F41" s="108"/>
      <c r="G41" s="111"/>
      <c r="H41" s="111"/>
    </row>
    <row r="42" spans="1:12" ht="33.75" customHeight="1" x14ac:dyDescent="0.25">
      <c r="A42" s="117"/>
      <c r="B42" s="137"/>
      <c r="C42" s="91" t="s">
        <v>26</v>
      </c>
      <c r="D42" s="90" t="s">
        <v>27</v>
      </c>
      <c r="E42" s="139"/>
      <c r="F42" s="108"/>
      <c r="G42" s="111"/>
      <c r="H42" s="111"/>
    </row>
    <row r="43" spans="1:12" ht="27.75" customHeight="1" x14ac:dyDescent="0.25">
      <c r="A43" s="117"/>
      <c r="B43" s="137"/>
      <c r="C43" s="91" t="s">
        <v>28</v>
      </c>
      <c r="D43" s="90" t="s">
        <v>29</v>
      </c>
      <c r="E43" s="139"/>
      <c r="F43" s="108"/>
      <c r="G43" s="111"/>
      <c r="H43" s="111"/>
    </row>
    <row r="44" spans="1:12" ht="28.5" customHeight="1" x14ac:dyDescent="0.25">
      <c r="A44" s="117"/>
      <c r="B44" s="137"/>
      <c r="C44" s="89" t="s">
        <v>372</v>
      </c>
      <c r="D44" s="90" t="s">
        <v>321</v>
      </c>
      <c r="E44" s="139"/>
      <c r="F44" s="108"/>
      <c r="G44" s="111"/>
      <c r="H44" s="111"/>
    </row>
    <row r="45" spans="1:12" ht="22.5" customHeight="1" x14ac:dyDescent="0.25">
      <c r="A45" s="117"/>
      <c r="B45" s="137"/>
      <c r="C45" s="89" t="s">
        <v>30</v>
      </c>
      <c r="D45" s="90" t="s">
        <v>31</v>
      </c>
      <c r="E45" s="139"/>
      <c r="F45" s="108"/>
      <c r="G45" s="111"/>
      <c r="H45" s="111"/>
    </row>
    <row r="46" spans="1:12" ht="22.5" customHeight="1" x14ac:dyDescent="0.25">
      <c r="A46" s="117"/>
      <c r="B46" s="137"/>
      <c r="C46" s="89" t="s">
        <v>32</v>
      </c>
      <c r="D46" s="90" t="s">
        <v>33</v>
      </c>
      <c r="E46" s="139"/>
      <c r="F46" s="109"/>
      <c r="G46" s="112"/>
      <c r="H46" s="112"/>
    </row>
    <row r="47" spans="1:12" ht="16.5" x14ac:dyDescent="0.3">
      <c r="A47" s="71" t="s">
        <v>308</v>
      </c>
      <c r="B47" s="119" t="str">
        <f>+B29</f>
        <v>MANEJO GLOBAL  SECTOR OFICIAL</v>
      </c>
      <c r="C47" s="119"/>
      <c r="D47" s="119"/>
      <c r="E47" s="75">
        <v>250000000</v>
      </c>
      <c r="F47" s="103">
        <f>SUM(F29)</f>
        <v>22500000</v>
      </c>
      <c r="G47" s="74">
        <f>SUM(G29)</f>
        <v>4275000</v>
      </c>
      <c r="H47" s="74">
        <f>SUM(H29)</f>
        <v>26775000</v>
      </c>
      <c r="L47" s="67"/>
    </row>
    <row r="48" spans="1:12" ht="18" customHeight="1" x14ac:dyDescent="0.3">
      <c r="A48" s="136">
        <v>6</v>
      </c>
      <c r="B48" s="140" t="s">
        <v>380</v>
      </c>
      <c r="C48" s="144" t="s">
        <v>311</v>
      </c>
      <c r="D48" s="145"/>
      <c r="E48" s="76">
        <f>'Catg Construcciones y Edificaci'!G6</f>
        <v>1473624531</v>
      </c>
      <c r="F48" s="77">
        <v>91038</v>
      </c>
      <c r="G48" s="78">
        <f>F48*19%</f>
        <v>17297.22</v>
      </c>
      <c r="H48" s="79">
        <f>F48+(F48*19%)</f>
        <v>108335.22</v>
      </c>
      <c r="L48" s="67"/>
    </row>
    <row r="49" spans="1:12" ht="18" customHeight="1" x14ac:dyDescent="0.3">
      <c r="A49" s="117"/>
      <c r="B49" s="141"/>
      <c r="C49" s="142" t="s">
        <v>342</v>
      </c>
      <c r="D49" s="143"/>
      <c r="E49" s="80">
        <f>'EQUIPOS COMPUTO'!E182</f>
        <v>1372619549.5499976</v>
      </c>
      <c r="F49" s="77">
        <v>5368847</v>
      </c>
      <c r="G49" s="78">
        <f t="shared" ref="G49:G56" si="5">F49*19%</f>
        <v>1020080.93</v>
      </c>
      <c r="H49" s="79">
        <f t="shared" ref="H49:H56" si="6">F49+(F49*19%)</f>
        <v>6388927.9299999997</v>
      </c>
      <c r="L49" s="67"/>
    </row>
    <row r="50" spans="1:12" ht="18" customHeight="1" x14ac:dyDescent="0.3">
      <c r="A50" s="117"/>
      <c r="B50" s="141"/>
      <c r="C50" s="142" t="s">
        <v>374</v>
      </c>
      <c r="D50" s="143"/>
      <c r="E50" s="80">
        <f>'EQUIPOS DIAGNOSTICO'!E21</f>
        <v>556710318</v>
      </c>
      <c r="F50" s="77">
        <v>4999823</v>
      </c>
      <c r="G50" s="78">
        <f t="shared" si="5"/>
        <v>949966.37</v>
      </c>
      <c r="H50" s="79">
        <f t="shared" si="6"/>
        <v>5949789.3700000001</v>
      </c>
      <c r="L50" s="68"/>
    </row>
    <row r="51" spans="1:12" ht="18" customHeight="1" x14ac:dyDescent="0.3">
      <c r="A51" s="117"/>
      <c r="B51" s="141"/>
      <c r="C51" s="142" t="s">
        <v>373</v>
      </c>
      <c r="D51" s="143"/>
      <c r="E51" s="80">
        <f>'EQUIPOS MEDICOS '!E44</f>
        <v>397269509.03000009</v>
      </c>
      <c r="F51" s="77">
        <v>2028445</v>
      </c>
      <c r="G51" s="78">
        <f t="shared" si="5"/>
        <v>385404.55</v>
      </c>
      <c r="H51" s="79">
        <f t="shared" si="6"/>
        <v>2413849.5499999998</v>
      </c>
      <c r="L51" s="67"/>
    </row>
    <row r="52" spans="1:12" ht="18" customHeight="1" x14ac:dyDescent="0.3">
      <c r="A52" s="117"/>
      <c r="B52" s="141"/>
      <c r="C52" s="142" t="s">
        <v>381</v>
      </c>
      <c r="D52" s="143"/>
      <c r="E52" s="80">
        <f>'CASCO AVIACION'!C10</f>
        <v>41689456</v>
      </c>
      <c r="F52" s="77">
        <v>1447341</v>
      </c>
      <c r="G52" s="78">
        <f t="shared" si="5"/>
        <v>274994.78999999998</v>
      </c>
      <c r="H52" s="79">
        <f t="shared" si="6"/>
        <v>1722335.79</v>
      </c>
      <c r="L52" s="68"/>
    </row>
    <row r="53" spans="1:12" ht="18" customHeight="1" x14ac:dyDescent="0.3">
      <c r="A53" s="117"/>
      <c r="B53" s="141"/>
      <c r="C53" s="142" t="s">
        <v>339</v>
      </c>
      <c r="D53" s="143"/>
      <c r="E53" s="80">
        <f>'MAQUINARIA Y EQUIPO'!E47</f>
        <v>386980417.80000001</v>
      </c>
      <c r="F53" s="77">
        <v>151888</v>
      </c>
      <c r="G53" s="78">
        <f t="shared" si="5"/>
        <v>28858.720000000001</v>
      </c>
      <c r="H53" s="79">
        <f t="shared" si="6"/>
        <v>180746.72</v>
      </c>
      <c r="L53" s="67"/>
    </row>
    <row r="54" spans="1:12" ht="18" customHeight="1" x14ac:dyDescent="0.3">
      <c r="A54" s="117"/>
      <c r="B54" s="141"/>
      <c r="C54" s="142" t="s">
        <v>335</v>
      </c>
      <c r="D54" s="143"/>
      <c r="E54" s="80">
        <f>'MUEBLES  Y ENSERES '!E17</f>
        <v>270446659</v>
      </c>
      <c r="F54" s="77">
        <v>1410495</v>
      </c>
      <c r="G54" s="78">
        <f t="shared" si="5"/>
        <v>267994.05</v>
      </c>
      <c r="H54" s="79">
        <f t="shared" si="6"/>
        <v>1678489.05</v>
      </c>
    </row>
    <row r="55" spans="1:12" ht="18" customHeight="1" x14ac:dyDescent="0.3">
      <c r="A55" s="117"/>
      <c r="B55" s="141"/>
      <c r="C55" s="142" t="s">
        <v>377</v>
      </c>
      <c r="D55" s="143"/>
      <c r="E55" s="80">
        <f>'OBRAS DE ARTE '!E3</f>
        <v>4246333</v>
      </c>
      <c r="F55" s="77">
        <v>985359</v>
      </c>
      <c r="G55" s="78">
        <f t="shared" si="5"/>
        <v>187218.21</v>
      </c>
      <c r="H55" s="79">
        <f t="shared" si="6"/>
        <v>1172577.21</v>
      </c>
    </row>
    <row r="56" spans="1:12" ht="18" customHeight="1" x14ac:dyDescent="0.3">
      <c r="A56" s="117"/>
      <c r="B56" s="141"/>
      <c r="C56" s="142" t="s">
        <v>378</v>
      </c>
      <c r="D56" s="143"/>
      <c r="E56" s="80">
        <f>SOFWARE!E30</f>
        <v>504627629.19999993</v>
      </c>
      <c r="F56" s="77">
        <v>1838145</v>
      </c>
      <c r="G56" s="78">
        <f t="shared" si="5"/>
        <v>349247.55</v>
      </c>
      <c r="H56" s="79">
        <f t="shared" si="6"/>
        <v>2187392.5499999998</v>
      </c>
    </row>
    <row r="57" spans="1:12" ht="16.5" x14ac:dyDescent="0.3">
      <c r="A57" s="81" t="s">
        <v>308</v>
      </c>
      <c r="B57" s="116" t="s">
        <v>312</v>
      </c>
      <c r="C57" s="116"/>
      <c r="D57" s="116"/>
      <c r="E57" s="82">
        <f>SUM(E48:E56)</f>
        <v>5008214402.5799971</v>
      </c>
      <c r="F57" s="105">
        <f>SUM(F48:F56)</f>
        <v>18321381</v>
      </c>
      <c r="G57" s="74">
        <f>SUM(G48:G56)</f>
        <v>3481062.3899999997</v>
      </c>
      <c r="H57" s="74">
        <f>SUM(H48:H56)</f>
        <v>21802443.390000001</v>
      </c>
    </row>
    <row r="58" spans="1:12" ht="18" customHeight="1" x14ac:dyDescent="0.3">
      <c r="A58" s="117">
        <v>7</v>
      </c>
      <c r="B58" s="118" t="s">
        <v>313</v>
      </c>
      <c r="C58" s="121" t="s">
        <v>72</v>
      </c>
      <c r="D58" s="121"/>
      <c r="E58" s="83">
        <v>10481600</v>
      </c>
      <c r="F58" s="106">
        <v>314448</v>
      </c>
      <c r="G58" s="84">
        <v>59745</v>
      </c>
      <c r="H58" s="85">
        <v>374193</v>
      </c>
    </row>
    <row r="59" spans="1:12" ht="18" customHeight="1" x14ac:dyDescent="0.3">
      <c r="A59" s="117"/>
      <c r="B59" s="118"/>
      <c r="C59" s="121" t="s">
        <v>87</v>
      </c>
      <c r="D59" s="121"/>
      <c r="E59" s="83">
        <v>7835800</v>
      </c>
      <c r="F59" s="106">
        <v>235074</v>
      </c>
      <c r="G59" s="84">
        <v>44664</v>
      </c>
      <c r="H59" s="85">
        <v>279738</v>
      </c>
    </row>
    <row r="60" spans="1:12" ht="18" customHeight="1" x14ac:dyDescent="0.3">
      <c r="A60" s="117"/>
      <c r="B60" s="118"/>
      <c r="C60" s="121" t="s">
        <v>90</v>
      </c>
      <c r="D60" s="121"/>
      <c r="E60" s="83">
        <v>8669000</v>
      </c>
      <c r="F60" s="106">
        <v>260070</v>
      </c>
      <c r="G60" s="84">
        <v>49413</v>
      </c>
      <c r="H60" s="85">
        <v>309483</v>
      </c>
    </row>
    <row r="61" spans="1:12" ht="18" customHeight="1" x14ac:dyDescent="0.3">
      <c r="A61" s="117"/>
      <c r="B61" s="118"/>
      <c r="C61" s="121" t="s">
        <v>142</v>
      </c>
      <c r="D61" s="121"/>
      <c r="E61" s="83">
        <v>10478280</v>
      </c>
      <c r="F61" s="106">
        <v>314348</v>
      </c>
      <c r="G61" s="84">
        <v>59726</v>
      </c>
      <c r="H61" s="85">
        <v>374075</v>
      </c>
    </row>
    <row r="62" spans="1:12" ht="18" customHeight="1" x14ac:dyDescent="0.3">
      <c r="A62" s="117"/>
      <c r="B62" s="118"/>
      <c r="C62" s="121" t="s">
        <v>173</v>
      </c>
      <c r="D62" s="121"/>
      <c r="E62" s="83">
        <v>14057470</v>
      </c>
      <c r="F62" s="106">
        <v>421724</v>
      </c>
      <c r="G62" s="84">
        <v>80128</v>
      </c>
      <c r="H62" s="85">
        <v>501852</v>
      </c>
    </row>
    <row r="63" spans="1:12" ht="18" customHeight="1" x14ac:dyDescent="0.3">
      <c r="A63" s="117"/>
      <c r="B63" s="118"/>
      <c r="C63" s="121" t="s">
        <v>175</v>
      </c>
      <c r="D63" s="121"/>
      <c r="E63" s="83">
        <v>17350200</v>
      </c>
      <c r="F63" s="106">
        <v>520506</v>
      </c>
      <c r="G63" s="84">
        <v>98896</v>
      </c>
      <c r="H63" s="85">
        <v>619402</v>
      </c>
    </row>
    <row r="64" spans="1:12" ht="16.5" x14ac:dyDescent="0.3">
      <c r="A64" s="71" t="s">
        <v>308</v>
      </c>
      <c r="B64" s="119" t="str">
        <f>+B58</f>
        <v xml:space="preserve"> CASCO BARCO</v>
      </c>
      <c r="C64" s="119"/>
      <c r="D64" s="119" t="str">
        <f>+B58</f>
        <v xml:space="preserve"> CASCO BARCO</v>
      </c>
      <c r="E64" s="73">
        <f>'CASCO BARCO'!D8</f>
        <v>68872350</v>
      </c>
      <c r="F64" s="103">
        <f>SUM(F58:F63)</f>
        <v>2066170</v>
      </c>
      <c r="G64" s="86">
        <f>SUM(G58:G63)</f>
        <v>392572</v>
      </c>
      <c r="H64" s="86">
        <f>SUM(H58:H63)</f>
        <v>2458743</v>
      </c>
    </row>
    <row r="65" spans="1:8" ht="16.5" x14ac:dyDescent="0.3">
      <c r="A65" s="119" t="s">
        <v>314</v>
      </c>
      <c r="B65" s="119"/>
      <c r="C65" s="119"/>
      <c r="D65" s="119"/>
      <c r="E65" s="120"/>
      <c r="F65" s="103">
        <f>F4+F6+F17+F28+F47+F57+F64</f>
        <v>206174410</v>
      </c>
      <c r="G65" s="103">
        <f t="shared" ref="G65:H65" si="7">G4+G6+G17+G28+G47+G57+G64</f>
        <v>37644378.600000001</v>
      </c>
      <c r="H65" s="103">
        <f t="shared" si="7"/>
        <v>243818789.60000002</v>
      </c>
    </row>
    <row r="66" spans="1:8" ht="16.5" x14ac:dyDescent="0.3">
      <c r="A66" s="87">
        <v>1</v>
      </c>
      <c r="B66" s="122" t="s">
        <v>363</v>
      </c>
      <c r="C66" s="122"/>
      <c r="D66" s="122"/>
      <c r="E66" s="123"/>
      <c r="F66" s="88">
        <f>F4</f>
        <v>2626358</v>
      </c>
      <c r="G66" s="69">
        <f>F66*19%</f>
        <v>499008.02</v>
      </c>
      <c r="H66" s="69">
        <f>F66+(F66*19%)</f>
        <v>3125366.02</v>
      </c>
    </row>
    <row r="67" spans="1:8" ht="16.5" x14ac:dyDescent="0.3">
      <c r="A67" s="87">
        <v>2</v>
      </c>
      <c r="B67" s="122" t="s">
        <v>364</v>
      </c>
      <c r="C67" s="122"/>
      <c r="D67" s="122"/>
      <c r="E67" s="123"/>
      <c r="F67" s="88">
        <f>F6</f>
        <v>10500001</v>
      </c>
      <c r="G67" s="69">
        <f t="shared" ref="G67:G73" si="8">F67*19%</f>
        <v>1995000.19</v>
      </c>
      <c r="H67" s="69">
        <f t="shared" ref="H67:H73" si="9">F67+(F67*19%)</f>
        <v>12495001.189999999</v>
      </c>
    </row>
    <row r="68" spans="1:8" ht="16.5" x14ac:dyDescent="0.3">
      <c r="A68" s="87">
        <v>3</v>
      </c>
      <c r="B68" s="122" t="s">
        <v>315</v>
      </c>
      <c r="C68" s="122"/>
      <c r="D68" s="122"/>
      <c r="E68" s="123"/>
      <c r="F68" s="88">
        <f>F17</f>
        <v>142114400</v>
      </c>
      <c r="G68" s="69">
        <f t="shared" si="8"/>
        <v>27001736</v>
      </c>
      <c r="H68" s="69">
        <f t="shared" si="9"/>
        <v>169116136</v>
      </c>
    </row>
    <row r="69" spans="1:8" ht="16.5" x14ac:dyDescent="0.3">
      <c r="A69" s="87">
        <v>4</v>
      </c>
      <c r="B69" s="122" t="s">
        <v>319</v>
      </c>
      <c r="C69" s="122"/>
      <c r="D69" s="122"/>
      <c r="E69" s="123"/>
      <c r="F69" s="88">
        <f>E28</f>
        <v>8046100</v>
      </c>
      <c r="G69" s="69">
        <f t="shared" si="8"/>
        <v>1528759</v>
      </c>
      <c r="H69" s="69">
        <f t="shared" si="9"/>
        <v>9574859</v>
      </c>
    </row>
    <row r="70" spans="1:8" ht="16.5" x14ac:dyDescent="0.3">
      <c r="A70" s="87">
        <v>5</v>
      </c>
      <c r="B70" s="122" t="s">
        <v>320</v>
      </c>
      <c r="C70" s="122"/>
      <c r="D70" s="122"/>
      <c r="E70" s="123"/>
      <c r="F70" s="88">
        <f>F47</f>
        <v>22500000</v>
      </c>
      <c r="G70" s="69">
        <f t="shared" si="8"/>
        <v>4275000</v>
      </c>
      <c r="H70" s="69">
        <f t="shared" si="9"/>
        <v>26775000</v>
      </c>
    </row>
    <row r="71" spans="1:8" ht="16.5" x14ac:dyDescent="0.3">
      <c r="A71" s="87">
        <v>6</v>
      </c>
      <c r="B71" s="122" t="s">
        <v>312</v>
      </c>
      <c r="C71" s="122"/>
      <c r="D71" s="122"/>
      <c r="E71" s="123"/>
      <c r="F71" s="88">
        <f>F57</f>
        <v>18321381</v>
      </c>
      <c r="G71" s="69">
        <f t="shared" si="8"/>
        <v>3481062.39</v>
      </c>
      <c r="H71" s="69">
        <f t="shared" si="9"/>
        <v>21802443.390000001</v>
      </c>
    </row>
    <row r="72" spans="1:8" ht="16.5" x14ac:dyDescent="0.3">
      <c r="A72" s="87">
        <v>7</v>
      </c>
      <c r="B72" s="122" t="s">
        <v>316</v>
      </c>
      <c r="C72" s="122"/>
      <c r="D72" s="122"/>
      <c r="E72" s="123"/>
      <c r="F72" s="88">
        <f>F64</f>
        <v>2066170</v>
      </c>
      <c r="G72" s="69">
        <f t="shared" si="8"/>
        <v>392572.3</v>
      </c>
      <c r="H72" s="69">
        <f t="shared" si="9"/>
        <v>2458742.2999999998</v>
      </c>
    </row>
    <row r="73" spans="1:8" ht="16.5" x14ac:dyDescent="0.3">
      <c r="A73" s="115" t="s">
        <v>317</v>
      </c>
      <c r="B73" s="115"/>
      <c r="C73" s="115"/>
      <c r="D73" s="115"/>
      <c r="E73" s="115"/>
      <c r="F73" s="88">
        <f>SUM(F66:F72)</f>
        <v>206174410</v>
      </c>
      <c r="G73" s="69">
        <f t="shared" si="8"/>
        <v>39173137.899999999</v>
      </c>
      <c r="H73" s="69">
        <f t="shared" si="9"/>
        <v>245347547.90000001</v>
      </c>
    </row>
  </sheetData>
  <mergeCells count="73">
    <mergeCell ref="B4:D4"/>
    <mergeCell ref="B67:E67"/>
    <mergeCell ref="C58:D58"/>
    <mergeCell ref="C61:D61"/>
    <mergeCell ref="C59:D59"/>
    <mergeCell ref="C7:D7"/>
    <mergeCell ref="C8:D8"/>
    <mergeCell ref="E18:E27"/>
    <mergeCell ref="A18:A27"/>
    <mergeCell ref="B18:B27"/>
    <mergeCell ref="C25:D25"/>
    <mergeCell ref="C26:D26"/>
    <mergeCell ref="B28:D28"/>
    <mergeCell ref="C27:D27"/>
    <mergeCell ref="C23:D23"/>
    <mergeCell ref="C24:D24"/>
    <mergeCell ref="C22:D22"/>
    <mergeCell ref="C21:D21"/>
    <mergeCell ref="C18:D18"/>
    <mergeCell ref="C19:D19"/>
    <mergeCell ref="C20:D20"/>
    <mergeCell ref="A29:A46"/>
    <mergeCell ref="B29:B46"/>
    <mergeCell ref="E29:E46"/>
    <mergeCell ref="B47:D47"/>
    <mergeCell ref="A48:A56"/>
    <mergeCell ref="B48:B56"/>
    <mergeCell ref="C54:D54"/>
    <mergeCell ref="C48:D48"/>
    <mergeCell ref="C55:D55"/>
    <mergeCell ref="C56:D56"/>
    <mergeCell ref="C49:D49"/>
    <mergeCell ref="C50:D50"/>
    <mergeCell ref="C51:D51"/>
    <mergeCell ref="C52:D52"/>
    <mergeCell ref="C53:D53"/>
    <mergeCell ref="A1:E1"/>
    <mergeCell ref="B6:D6"/>
    <mergeCell ref="B17:D17"/>
    <mergeCell ref="C5:D5"/>
    <mergeCell ref="C14:D14"/>
    <mergeCell ref="C15:D15"/>
    <mergeCell ref="C9:D9"/>
    <mergeCell ref="C10:D10"/>
    <mergeCell ref="C11:D11"/>
    <mergeCell ref="C12:D12"/>
    <mergeCell ref="C13:D13"/>
    <mergeCell ref="C16:D16"/>
    <mergeCell ref="B7:B16"/>
    <mergeCell ref="A7:A16"/>
    <mergeCell ref="C2:D2"/>
    <mergeCell ref="C3:D3"/>
    <mergeCell ref="A73:E73"/>
    <mergeCell ref="B57:D57"/>
    <mergeCell ref="A58:A63"/>
    <mergeCell ref="B58:B63"/>
    <mergeCell ref="B64:D64"/>
    <mergeCell ref="A65:E65"/>
    <mergeCell ref="C62:D62"/>
    <mergeCell ref="C63:D63"/>
    <mergeCell ref="B68:E68"/>
    <mergeCell ref="B70:E70"/>
    <mergeCell ref="B69:E69"/>
    <mergeCell ref="B66:E66"/>
    <mergeCell ref="B71:E71"/>
    <mergeCell ref="B72:E72"/>
    <mergeCell ref="C60:D60"/>
    <mergeCell ref="F29:F46"/>
    <mergeCell ref="G29:G46"/>
    <mergeCell ref="H29:H46"/>
    <mergeCell ref="F1:F2"/>
    <mergeCell ref="G1:G2"/>
    <mergeCell ref="H1:H2"/>
  </mergeCells>
  <pageMargins left="0.25" right="0.25" top="0.75" bottom="0.75" header="0.3" footer="0.3"/>
  <pageSetup scale="64" fitToHeight="0" orientation="landscape" r:id="rId1"/>
  <rowBreaks count="2" manualBreakCount="2">
    <brk id="16" max="16383" man="1"/>
    <brk id="35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3"/>
  <sheetViews>
    <sheetView workbookViewId="0">
      <selection activeCell="E49" sqref="E49"/>
    </sheetView>
  </sheetViews>
  <sheetFormatPr baseColWidth="10" defaultRowHeight="15" x14ac:dyDescent="0.25"/>
  <cols>
    <col min="1" max="1" width="19.5703125" customWidth="1"/>
    <col min="2" max="2" width="25.42578125" customWidth="1"/>
    <col min="3" max="3" width="39" customWidth="1"/>
    <col min="4" max="4" width="41.7109375" style="16" customWidth="1"/>
    <col min="5" max="5" width="23.7109375" customWidth="1"/>
    <col min="6" max="6" width="18.42578125" bestFit="1" customWidth="1"/>
    <col min="7" max="7" width="18.28515625" bestFit="1" customWidth="1"/>
    <col min="8" max="8" width="21.140625" bestFit="1" customWidth="1"/>
  </cols>
  <sheetData>
    <row r="1" spans="1:8" ht="16.5" x14ac:dyDescent="0.25">
      <c r="A1" s="124" t="s">
        <v>368</v>
      </c>
      <c r="B1" s="124"/>
      <c r="C1" s="124"/>
      <c r="D1" s="124"/>
      <c r="E1" s="125"/>
      <c r="F1" s="113" t="s">
        <v>308</v>
      </c>
      <c r="G1" s="113" t="s">
        <v>290</v>
      </c>
      <c r="H1" s="113" t="s">
        <v>291</v>
      </c>
    </row>
    <row r="2" spans="1:8" ht="16.5" x14ac:dyDescent="0.25">
      <c r="A2" s="92" t="s">
        <v>0</v>
      </c>
      <c r="B2" s="92" t="s">
        <v>292</v>
      </c>
      <c r="C2" s="124" t="s">
        <v>293</v>
      </c>
      <c r="D2" s="124"/>
      <c r="E2" s="93" t="s">
        <v>294</v>
      </c>
      <c r="F2" s="114"/>
      <c r="G2" s="114"/>
      <c r="H2" s="114"/>
    </row>
    <row r="3" spans="1:8" ht="33" x14ac:dyDescent="0.3">
      <c r="A3" s="92">
        <v>1</v>
      </c>
      <c r="B3" s="94" t="s">
        <v>382</v>
      </c>
      <c r="C3" s="126" t="s">
        <v>296</v>
      </c>
      <c r="D3" s="126"/>
      <c r="E3" s="95">
        <v>525271500</v>
      </c>
      <c r="F3" s="96"/>
      <c r="G3" s="69"/>
      <c r="H3" s="69"/>
    </row>
    <row r="4" spans="1:8" ht="16.5" x14ac:dyDescent="0.3">
      <c r="A4" s="97" t="s">
        <v>297</v>
      </c>
      <c r="B4" s="148" t="s">
        <v>295</v>
      </c>
      <c r="C4" s="148"/>
      <c r="D4" s="148"/>
      <c r="E4" s="98">
        <f>E3</f>
        <v>525271500</v>
      </c>
      <c r="F4" s="99"/>
      <c r="G4" s="70"/>
      <c r="H4" s="70"/>
    </row>
    <row r="5" spans="1:8" ht="49.5" x14ac:dyDescent="0.3">
      <c r="A5" s="92">
        <v>2</v>
      </c>
      <c r="B5" s="94" t="s">
        <v>383</v>
      </c>
      <c r="C5" s="126" t="s">
        <v>384</v>
      </c>
      <c r="D5" s="126"/>
      <c r="E5" s="95">
        <v>300000000</v>
      </c>
      <c r="F5" s="96"/>
      <c r="G5" s="69"/>
      <c r="H5" s="69"/>
    </row>
    <row r="6" spans="1:8" ht="16.5" x14ac:dyDescent="0.3">
      <c r="A6" s="71" t="s">
        <v>297</v>
      </c>
      <c r="B6" s="119" t="s">
        <v>295</v>
      </c>
      <c r="C6" s="119"/>
      <c r="D6" s="119"/>
      <c r="E6" s="72">
        <f>E5</f>
        <v>300000000</v>
      </c>
      <c r="F6" s="99"/>
      <c r="G6" s="70"/>
      <c r="H6" s="70"/>
    </row>
    <row r="7" spans="1:8" ht="16.5" x14ac:dyDescent="0.25">
      <c r="A7" s="133">
        <v>3</v>
      </c>
      <c r="B7" s="130" t="s">
        <v>298</v>
      </c>
      <c r="C7" s="127" t="s">
        <v>299</v>
      </c>
      <c r="D7" s="127"/>
      <c r="E7" s="100">
        <v>4600000</v>
      </c>
      <c r="F7" s="101"/>
      <c r="G7" s="102"/>
      <c r="H7" s="102"/>
    </row>
    <row r="8" spans="1:8" ht="16.5" x14ac:dyDescent="0.25">
      <c r="A8" s="134"/>
      <c r="B8" s="131"/>
      <c r="C8" s="127" t="s">
        <v>300</v>
      </c>
      <c r="D8" s="127"/>
      <c r="E8" s="100">
        <v>4200000</v>
      </c>
      <c r="F8" s="101"/>
      <c r="G8" s="102"/>
      <c r="H8" s="102"/>
    </row>
    <row r="9" spans="1:8" ht="16.5" x14ac:dyDescent="0.25">
      <c r="A9" s="134"/>
      <c r="B9" s="131"/>
      <c r="C9" s="127" t="s">
        <v>301</v>
      </c>
      <c r="D9" s="127"/>
      <c r="E9" s="100">
        <v>9000000</v>
      </c>
      <c r="F9" s="101"/>
      <c r="G9" s="102"/>
      <c r="H9" s="102"/>
    </row>
    <row r="10" spans="1:8" ht="16.5" x14ac:dyDescent="0.25">
      <c r="A10" s="134"/>
      <c r="B10" s="131"/>
      <c r="C10" s="127" t="s">
        <v>302</v>
      </c>
      <c r="D10" s="127"/>
      <c r="E10" s="100">
        <v>9000000</v>
      </c>
      <c r="F10" s="101"/>
      <c r="G10" s="102"/>
      <c r="H10" s="102"/>
    </row>
    <row r="11" spans="1:8" ht="16.5" x14ac:dyDescent="0.25">
      <c r="A11" s="134"/>
      <c r="B11" s="131"/>
      <c r="C11" s="127" t="s">
        <v>303</v>
      </c>
      <c r="D11" s="127"/>
      <c r="E11" s="100">
        <v>150900000</v>
      </c>
      <c r="F11" s="101"/>
      <c r="G11" s="102"/>
      <c r="H11" s="102"/>
    </row>
    <row r="12" spans="1:8" ht="16.5" x14ac:dyDescent="0.25">
      <c r="A12" s="134"/>
      <c r="B12" s="131"/>
      <c r="C12" s="127" t="s">
        <v>304</v>
      </c>
      <c r="D12" s="127"/>
      <c r="E12" s="100">
        <v>146500000</v>
      </c>
      <c r="F12" s="101"/>
      <c r="G12" s="102"/>
      <c r="H12" s="102"/>
    </row>
    <row r="13" spans="1:8" ht="16.5" x14ac:dyDescent="0.25">
      <c r="A13" s="134"/>
      <c r="B13" s="131"/>
      <c r="C13" s="127" t="s">
        <v>305</v>
      </c>
      <c r="D13" s="127"/>
      <c r="E13" s="100">
        <v>146500000</v>
      </c>
      <c r="F13" s="101"/>
      <c r="G13" s="102"/>
      <c r="H13" s="102"/>
    </row>
    <row r="14" spans="1:8" ht="16.5" x14ac:dyDescent="0.25">
      <c r="A14" s="134"/>
      <c r="B14" s="131"/>
      <c r="C14" s="127" t="s">
        <v>306</v>
      </c>
      <c r="D14" s="127"/>
      <c r="E14" s="100">
        <v>146500000</v>
      </c>
      <c r="F14" s="101"/>
      <c r="G14" s="102"/>
      <c r="H14" s="102"/>
    </row>
    <row r="15" spans="1:8" ht="16.5" x14ac:dyDescent="0.25">
      <c r="A15" s="134"/>
      <c r="B15" s="131"/>
      <c r="C15" s="128" t="s">
        <v>307</v>
      </c>
      <c r="D15" s="129"/>
      <c r="E15" s="100">
        <v>146500000</v>
      </c>
      <c r="F15" s="101"/>
      <c r="G15" s="102"/>
      <c r="H15" s="102"/>
    </row>
    <row r="16" spans="1:8" ht="16.5" x14ac:dyDescent="0.25">
      <c r="A16" s="135"/>
      <c r="B16" s="132"/>
      <c r="C16" s="128" t="s">
        <v>318</v>
      </c>
      <c r="D16" s="129"/>
      <c r="E16" s="100">
        <v>89400000</v>
      </c>
      <c r="F16" s="101"/>
      <c r="G16" s="102"/>
      <c r="H16" s="102"/>
    </row>
    <row r="17" spans="1:8" ht="16.5" x14ac:dyDescent="0.3">
      <c r="A17" s="71" t="s">
        <v>308</v>
      </c>
      <c r="B17" s="119" t="str">
        <f>+B7</f>
        <v>TODO RIESGO AUTOMOVILES  COLECTIVA</v>
      </c>
      <c r="C17" s="119"/>
      <c r="D17" s="119"/>
      <c r="E17" s="73">
        <f>SUM(E7:E16)</f>
        <v>853100000</v>
      </c>
      <c r="F17" s="103"/>
      <c r="G17" s="74"/>
      <c r="H17" s="74"/>
    </row>
    <row r="18" spans="1:8" ht="16.5" x14ac:dyDescent="0.25">
      <c r="A18" s="133">
        <v>4</v>
      </c>
      <c r="B18" s="130" t="s">
        <v>309</v>
      </c>
      <c r="C18" s="146" t="s">
        <v>299</v>
      </c>
      <c r="D18" s="147"/>
      <c r="E18" s="101"/>
      <c r="F18" s="101"/>
      <c r="G18" s="102"/>
      <c r="H18" s="104"/>
    </row>
    <row r="19" spans="1:8" ht="16.5" x14ac:dyDescent="0.25">
      <c r="A19" s="134"/>
      <c r="B19" s="131"/>
      <c r="C19" s="146" t="s">
        <v>300</v>
      </c>
      <c r="D19" s="147"/>
      <c r="E19" s="101"/>
      <c r="F19" s="101"/>
      <c r="G19" s="102"/>
      <c r="H19" s="104"/>
    </row>
    <row r="20" spans="1:8" ht="16.5" x14ac:dyDescent="0.25">
      <c r="A20" s="134"/>
      <c r="B20" s="131"/>
      <c r="C20" s="146" t="s">
        <v>301</v>
      </c>
      <c r="D20" s="147"/>
      <c r="E20" s="101"/>
      <c r="F20" s="101"/>
      <c r="G20" s="102"/>
      <c r="H20" s="104"/>
    </row>
    <row r="21" spans="1:8" ht="16.5" x14ac:dyDescent="0.25">
      <c r="A21" s="134"/>
      <c r="B21" s="131"/>
      <c r="C21" s="146" t="s">
        <v>302</v>
      </c>
      <c r="D21" s="147"/>
      <c r="E21" s="101"/>
      <c r="F21" s="101"/>
      <c r="G21" s="102"/>
      <c r="H21" s="104"/>
    </row>
    <row r="22" spans="1:8" ht="16.5" x14ac:dyDescent="0.25">
      <c r="A22" s="134"/>
      <c r="B22" s="131"/>
      <c r="C22" s="146" t="s">
        <v>303</v>
      </c>
      <c r="D22" s="147"/>
      <c r="E22" s="101"/>
      <c r="F22" s="101"/>
      <c r="G22" s="102"/>
      <c r="H22" s="104"/>
    </row>
    <row r="23" spans="1:8" ht="16.5" x14ac:dyDescent="0.25">
      <c r="A23" s="134"/>
      <c r="B23" s="131"/>
      <c r="C23" s="146" t="s">
        <v>304</v>
      </c>
      <c r="D23" s="147"/>
      <c r="E23" s="101"/>
      <c r="F23" s="101"/>
      <c r="G23" s="102"/>
      <c r="H23" s="104"/>
    </row>
    <row r="24" spans="1:8" ht="16.5" x14ac:dyDescent="0.25">
      <c r="A24" s="134"/>
      <c r="B24" s="131"/>
      <c r="C24" s="146" t="s">
        <v>305</v>
      </c>
      <c r="D24" s="147"/>
      <c r="E24" s="101"/>
      <c r="F24" s="101"/>
      <c r="G24" s="102"/>
      <c r="H24" s="104"/>
    </row>
    <row r="25" spans="1:8" ht="16.5" x14ac:dyDescent="0.25">
      <c r="A25" s="134"/>
      <c r="B25" s="131"/>
      <c r="C25" s="146" t="s">
        <v>306</v>
      </c>
      <c r="D25" s="147"/>
      <c r="E25" s="101"/>
      <c r="F25" s="101"/>
      <c r="G25" s="102"/>
      <c r="H25" s="104"/>
    </row>
    <row r="26" spans="1:8" ht="16.5" x14ac:dyDescent="0.25">
      <c r="A26" s="134"/>
      <c r="B26" s="131"/>
      <c r="C26" s="146" t="s">
        <v>307</v>
      </c>
      <c r="D26" s="147"/>
      <c r="E26" s="101"/>
      <c r="F26" s="101"/>
      <c r="G26" s="102"/>
      <c r="H26" s="104"/>
    </row>
    <row r="27" spans="1:8" ht="16.5" x14ac:dyDescent="0.25">
      <c r="A27" s="135"/>
      <c r="B27" s="132"/>
      <c r="C27" s="146" t="s">
        <v>318</v>
      </c>
      <c r="D27" s="147"/>
      <c r="E27" s="101"/>
      <c r="F27" s="101"/>
      <c r="G27" s="102"/>
      <c r="H27" s="104"/>
    </row>
    <row r="28" spans="1:8" ht="16.5" x14ac:dyDescent="0.3">
      <c r="A28" s="71" t="s">
        <v>308</v>
      </c>
      <c r="B28" s="119" t="str">
        <f>+B18</f>
        <v>SOAT</v>
      </c>
      <c r="C28" s="119"/>
      <c r="D28" s="119"/>
      <c r="E28" s="73"/>
      <c r="F28" s="103"/>
      <c r="G28" s="74"/>
      <c r="H28" s="74"/>
    </row>
    <row r="29" spans="1:8" x14ac:dyDescent="0.25">
      <c r="A29" s="136">
        <v>5</v>
      </c>
      <c r="B29" s="137" t="s">
        <v>310</v>
      </c>
      <c r="C29" s="89" t="s">
        <v>4</v>
      </c>
      <c r="D29" s="90" t="s">
        <v>5</v>
      </c>
      <c r="E29" s="138">
        <v>250000000</v>
      </c>
      <c r="F29" s="107"/>
      <c r="G29" s="110"/>
      <c r="H29" s="110"/>
    </row>
    <row r="30" spans="1:8" ht="25.5" x14ac:dyDescent="0.25">
      <c r="A30" s="117"/>
      <c r="B30" s="137"/>
      <c r="C30" s="89" t="s">
        <v>6</v>
      </c>
      <c r="D30" s="90" t="s">
        <v>7</v>
      </c>
      <c r="E30" s="139"/>
      <c r="F30" s="108"/>
      <c r="G30" s="111"/>
      <c r="H30" s="111"/>
    </row>
    <row r="31" spans="1:8" ht="25.5" x14ac:dyDescent="0.25">
      <c r="A31" s="117"/>
      <c r="B31" s="137"/>
      <c r="C31" s="91" t="s">
        <v>369</v>
      </c>
      <c r="D31" s="90" t="s">
        <v>8</v>
      </c>
      <c r="E31" s="139"/>
      <c r="F31" s="108"/>
      <c r="G31" s="111"/>
      <c r="H31" s="111"/>
    </row>
    <row r="32" spans="1:8" ht="25.5" x14ac:dyDescent="0.25">
      <c r="A32" s="117"/>
      <c r="B32" s="137"/>
      <c r="C32" s="89" t="s">
        <v>9</v>
      </c>
      <c r="D32" s="90" t="s">
        <v>10</v>
      </c>
      <c r="E32" s="139"/>
      <c r="F32" s="108"/>
      <c r="G32" s="111"/>
      <c r="H32" s="111"/>
    </row>
    <row r="33" spans="1:12" ht="37.5" customHeight="1" x14ac:dyDescent="0.25">
      <c r="A33" s="117"/>
      <c r="B33" s="137"/>
      <c r="C33" s="89" t="s">
        <v>11</v>
      </c>
      <c r="D33" s="90" t="s">
        <v>12</v>
      </c>
      <c r="E33" s="139"/>
      <c r="F33" s="108"/>
      <c r="G33" s="111"/>
      <c r="H33" s="111"/>
    </row>
    <row r="34" spans="1:12" ht="31.5" customHeight="1" x14ac:dyDescent="0.25">
      <c r="A34" s="117"/>
      <c r="B34" s="137"/>
      <c r="C34" s="89" t="s">
        <v>13</v>
      </c>
      <c r="D34" s="90" t="s">
        <v>14</v>
      </c>
      <c r="E34" s="139"/>
      <c r="F34" s="108"/>
      <c r="G34" s="111"/>
      <c r="H34" s="111"/>
    </row>
    <row r="35" spans="1:12" ht="37.5" customHeight="1" x14ac:dyDescent="0.25">
      <c r="A35" s="117"/>
      <c r="B35" s="137"/>
      <c r="C35" s="89" t="s">
        <v>15</v>
      </c>
      <c r="D35" s="90" t="s">
        <v>16</v>
      </c>
      <c r="E35" s="139"/>
      <c r="F35" s="108"/>
      <c r="G35" s="111"/>
      <c r="H35" s="111"/>
    </row>
    <row r="36" spans="1:12" ht="35.25" customHeight="1" x14ac:dyDescent="0.25">
      <c r="A36" s="117"/>
      <c r="B36" s="137"/>
      <c r="C36" s="89" t="s">
        <v>17</v>
      </c>
      <c r="D36" s="90" t="s">
        <v>18</v>
      </c>
      <c r="E36" s="139"/>
      <c r="F36" s="108"/>
      <c r="G36" s="111"/>
      <c r="H36" s="111"/>
    </row>
    <row r="37" spans="1:12" ht="35.25" customHeight="1" x14ac:dyDescent="0.25">
      <c r="A37" s="117"/>
      <c r="B37" s="137"/>
      <c r="C37" s="89" t="s">
        <v>19</v>
      </c>
      <c r="D37" s="90" t="s">
        <v>20</v>
      </c>
      <c r="E37" s="139"/>
      <c r="F37" s="108"/>
      <c r="G37" s="111"/>
      <c r="H37" s="111"/>
    </row>
    <row r="38" spans="1:12" ht="33.75" customHeight="1" x14ac:dyDescent="0.25">
      <c r="A38" s="117"/>
      <c r="B38" s="137"/>
      <c r="C38" s="89" t="s">
        <v>21</v>
      </c>
      <c r="D38" s="90" t="s">
        <v>16</v>
      </c>
      <c r="E38" s="139"/>
      <c r="F38" s="108"/>
      <c r="G38" s="111"/>
      <c r="H38" s="111"/>
    </row>
    <row r="39" spans="1:12" ht="28.5" customHeight="1" x14ac:dyDescent="0.25">
      <c r="A39" s="117"/>
      <c r="B39" s="137"/>
      <c r="C39" s="89" t="s">
        <v>22</v>
      </c>
      <c r="D39" s="90" t="s">
        <v>23</v>
      </c>
      <c r="E39" s="139"/>
      <c r="F39" s="108"/>
      <c r="G39" s="111"/>
      <c r="H39" s="111"/>
    </row>
    <row r="40" spans="1:12" ht="28.5" customHeight="1" x14ac:dyDescent="0.25">
      <c r="A40" s="117"/>
      <c r="B40" s="137"/>
      <c r="C40" s="89" t="s">
        <v>370</v>
      </c>
      <c r="D40" s="90" t="s">
        <v>24</v>
      </c>
      <c r="E40" s="139"/>
      <c r="F40" s="108"/>
      <c r="G40" s="111"/>
      <c r="H40" s="111"/>
    </row>
    <row r="41" spans="1:12" x14ac:dyDescent="0.25">
      <c r="A41" s="117"/>
      <c r="B41" s="137"/>
      <c r="C41" s="89" t="s">
        <v>371</v>
      </c>
      <c r="D41" s="90" t="s">
        <v>25</v>
      </c>
      <c r="E41" s="139"/>
      <c r="F41" s="108"/>
      <c r="G41" s="111"/>
      <c r="H41" s="111"/>
    </row>
    <row r="42" spans="1:12" ht="33.75" customHeight="1" x14ac:dyDescent="0.25">
      <c r="A42" s="117"/>
      <c r="B42" s="137"/>
      <c r="C42" s="91" t="s">
        <v>26</v>
      </c>
      <c r="D42" s="90" t="s">
        <v>27</v>
      </c>
      <c r="E42" s="139"/>
      <c r="F42" s="108"/>
      <c r="G42" s="111"/>
      <c r="H42" s="111"/>
    </row>
    <row r="43" spans="1:12" ht="27.75" customHeight="1" x14ac:dyDescent="0.25">
      <c r="A43" s="117"/>
      <c r="B43" s="137"/>
      <c r="C43" s="91" t="s">
        <v>28</v>
      </c>
      <c r="D43" s="90" t="s">
        <v>29</v>
      </c>
      <c r="E43" s="139"/>
      <c r="F43" s="108"/>
      <c r="G43" s="111"/>
      <c r="H43" s="111"/>
    </row>
    <row r="44" spans="1:12" ht="28.5" customHeight="1" x14ac:dyDescent="0.25">
      <c r="A44" s="117"/>
      <c r="B44" s="137"/>
      <c r="C44" s="89" t="s">
        <v>372</v>
      </c>
      <c r="D44" s="90" t="s">
        <v>321</v>
      </c>
      <c r="E44" s="139"/>
      <c r="F44" s="108"/>
      <c r="G44" s="111"/>
      <c r="H44" s="111"/>
    </row>
    <row r="45" spans="1:12" ht="22.5" customHeight="1" x14ac:dyDescent="0.25">
      <c r="A45" s="117"/>
      <c r="B45" s="137"/>
      <c r="C45" s="89" t="s">
        <v>30</v>
      </c>
      <c r="D45" s="90" t="s">
        <v>31</v>
      </c>
      <c r="E45" s="139"/>
      <c r="F45" s="108"/>
      <c r="G45" s="111"/>
      <c r="H45" s="111"/>
    </row>
    <row r="46" spans="1:12" ht="22.5" customHeight="1" x14ac:dyDescent="0.25">
      <c r="A46" s="117"/>
      <c r="B46" s="137"/>
      <c r="C46" s="89" t="s">
        <v>32</v>
      </c>
      <c r="D46" s="90" t="s">
        <v>33</v>
      </c>
      <c r="E46" s="139"/>
      <c r="F46" s="109"/>
      <c r="G46" s="112"/>
      <c r="H46" s="112"/>
    </row>
    <row r="47" spans="1:12" ht="16.5" x14ac:dyDescent="0.3">
      <c r="A47" s="71" t="s">
        <v>308</v>
      </c>
      <c r="B47" s="119" t="str">
        <f>+B29</f>
        <v>MANEJO GLOBAL  SECTOR OFICIAL</v>
      </c>
      <c r="C47" s="119"/>
      <c r="D47" s="119"/>
      <c r="E47" s="75">
        <v>250000000</v>
      </c>
      <c r="F47" s="103"/>
      <c r="G47" s="74"/>
      <c r="H47" s="74"/>
      <c r="L47" s="67"/>
    </row>
    <row r="48" spans="1:12" ht="18" customHeight="1" x14ac:dyDescent="0.3">
      <c r="A48" s="136">
        <v>6</v>
      </c>
      <c r="B48" s="140" t="s">
        <v>380</v>
      </c>
      <c r="C48" s="144" t="s">
        <v>311</v>
      </c>
      <c r="D48" s="145"/>
      <c r="E48" s="76">
        <f>'Catg Construcciones y Edificaci'!G6</f>
        <v>1473624531</v>
      </c>
      <c r="F48" s="77"/>
      <c r="G48" s="78"/>
      <c r="H48" s="79"/>
      <c r="L48" s="67"/>
    </row>
    <row r="49" spans="1:12" ht="18" customHeight="1" x14ac:dyDescent="0.3">
      <c r="A49" s="117"/>
      <c r="B49" s="141"/>
      <c r="C49" s="142" t="s">
        <v>342</v>
      </c>
      <c r="D49" s="143"/>
      <c r="E49" s="80">
        <f>'EQUIPOS COMPUTO'!E182</f>
        <v>1372619549.5499976</v>
      </c>
      <c r="F49" s="77"/>
      <c r="G49" s="78"/>
      <c r="H49" s="79"/>
      <c r="L49" s="67"/>
    </row>
    <row r="50" spans="1:12" ht="18" customHeight="1" x14ac:dyDescent="0.3">
      <c r="A50" s="117"/>
      <c r="B50" s="141"/>
      <c r="C50" s="142" t="s">
        <v>374</v>
      </c>
      <c r="D50" s="143"/>
      <c r="E50" s="80">
        <f>'EQUIPOS DIAGNOSTICO'!E21</f>
        <v>556710318</v>
      </c>
      <c r="F50" s="77"/>
      <c r="G50" s="78"/>
      <c r="H50" s="79"/>
      <c r="L50" s="68"/>
    </row>
    <row r="51" spans="1:12" ht="18" customHeight="1" x14ac:dyDescent="0.3">
      <c r="A51" s="117"/>
      <c r="B51" s="141"/>
      <c r="C51" s="142" t="s">
        <v>373</v>
      </c>
      <c r="D51" s="143"/>
      <c r="E51" s="80">
        <f>'EQUIPOS MEDICOS '!E44</f>
        <v>397269509.03000009</v>
      </c>
      <c r="F51" s="77"/>
      <c r="G51" s="78"/>
      <c r="H51" s="79"/>
      <c r="L51" s="67"/>
    </row>
    <row r="52" spans="1:12" ht="18" customHeight="1" x14ac:dyDescent="0.3">
      <c r="A52" s="117"/>
      <c r="B52" s="141"/>
      <c r="C52" s="142" t="s">
        <v>381</v>
      </c>
      <c r="D52" s="143"/>
      <c r="E52" s="80">
        <f>'CASCO AVIACION'!C10</f>
        <v>41689456</v>
      </c>
      <c r="F52" s="77"/>
      <c r="G52" s="78"/>
      <c r="H52" s="79"/>
      <c r="L52" s="68"/>
    </row>
    <row r="53" spans="1:12" ht="18" customHeight="1" x14ac:dyDescent="0.3">
      <c r="A53" s="117"/>
      <c r="B53" s="141"/>
      <c r="C53" s="142" t="s">
        <v>339</v>
      </c>
      <c r="D53" s="143"/>
      <c r="E53" s="80">
        <f>'MAQUINARIA Y EQUIPO'!E47</f>
        <v>386980417.80000001</v>
      </c>
      <c r="F53" s="77"/>
      <c r="G53" s="78"/>
      <c r="H53" s="79"/>
      <c r="L53" s="67"/>
    </row>
    <row r="54" spans="1:12" ht="18" customHeight="1" x14ac:dyDescent="0.3">
      <c r="A54" s="117"/>
      <c r="B54" s="141"/>
      <c r="C54" s="142" t="s">
        <v>335</v>
      </c>
      <c r="D54" s="143"/>
      <c r="E54" s="80">
        <f>'MUEBLES  Y ENSERES '!E17</f>
        <v>270446659</v>
      </c>
      <c r="F54" s="77"/>
      <c r="G54" s="78"/>
      <c r="H54" s="79"/>
    </row>
    <row r="55" spans="1:12" ht="18" customHeight="1" x14ac:dyDescent="0.3">
      <c r="A55" s="117"/>
      <c r="B55" s="141"/>
      <c r="C55" s="142" t="s">
        <v>377</v>
      </c>
      <c r="D55" s="143"/>
      <c r="E55" s="80">
        <f>'OBRAS DE ARTE '!E3</f>
        <v>4246333</v>
      </c>
      <c r="F55" s="77"/>
      <c r="G55" s="78"/>
      <c r="H55" s="79"/>
    </row>
    <row r="56" spans="1:12" ht="18" customHeight="1" x14ac:dyDescent="0.3">
      <c r="A56" s="117"/>
      <c r="B56" s="141"/>
      <c r="C56" s="142" t="s">
        <v>378</v>
      </c>
      <c r="D56" s="143"/>
      <c r="E56" s="80">
        <f>SOFWARE!E30</f>
        <v>504627629.19999993</v>
      </c>
      <c r="F56" s="77"/>
      <c r="G56" s="78"/>
      <c r="H56" s="79"/>
    </row>
    <row r="57" spans="1:12" ht="16.5" x14ac:dyDescent="0.3">
      <c r="A57" s="81" t="s">
        <v>308</v>
      </c>
      <c r="B57" s="116" t="s">
        <v>312</v>
      </c>
      <c r="C57" s="116"/>
      <c r="D57" s="116"/>
      <c r="E57" s="82">
        <f>SUM(E48:E56)</f>
        <v>5008214402.5799971</v>
      </c>
      <c r="F57" s="105"/>
      <c r="G57" s="74"/>
      <c r="H57" s="74"/>
    </row>
    <row r="58" spans="1:12" ht="18" customHeight="1" x14ac:dyDescent="0.3">
      <c r="A58" s="117">
        <v>7</v>
      </c>
      <c r="B58" s="118" t="s">
        <v>313</v>
      </c>
      <c r="C58" s="121" t="s">
        <v>72</v>
      </c>
      <c r="D58" s="121"/>
      <c r="E58" s="83">
        <v>10481600</v>
      </c>
      <c r="F58" s="106"/>
      <c r="G58" s="84"/>
      <c r="H58" s="85"/>
    </row>
    <row r="59" spans="1:12" ht="18" customHeight="1" x14ac:dyDescent="0.3">
      <c r="A59" s="117"/>
      <c r="B59" s="118"/>
      <c r="C59" s="121" t="s">
        <v>87</v>
      </c>
      <c r="D59" s="121"/>
      <c r="E59" s="83">
        <v>7835800</v>
      </c>
      <c r="F59" s="106"/>
      <c r="G59" s="84"/>
      <c r="H59" s="85"/>
    </row>
    <row r="60" spans="1:12" ht="18" customHeight="1" x14ac:dyDescent="0.3">
      <c r="A60" s="117"/>
      <c r="B60" s="118"/>
      <c r="C60" s="121" t="s">
        <v>90</v>
      </c>
      <c r="D60" s="121"/>
      <c r="E60" s="83">
        <v>8669000</v>
      </c>
      <c r="F60" s="106"/>
      <c r="G60" s="84"/>
      <c r="H60" s="85"/>
    </row>
    <row r="61" spans="1:12" ht="18" customHeight="1" x14ac:dyDescent="0.3">
      <c r="A61" s="117"/>
      <c r="B61" s="118"/>
      <c r="C61" s="121" t="s">
        <v>142</v>
      </c>
      <c r="D61" s="121"/>
      <c r="E61" s="83">
        <v>10478280</v>
      </c>
      <c r="F61" s="106"/>
      <c r="G61" s="84"/>
      <c r="H61" s="85"/>
    </row>
    <row r="62" spans="1:12" ht="18" customHeight="1" x14ac:dyDescent="0.3">
      <c r="A62" s="117"/>
      <c r="B62" s="118"/>
      <c r="C62" s="121" t="s">
        <v>173</v>
      </c>
      <c r="D62" s="121"/>
      <c r="E62" s="83">
        <v>14057470</v>
      </c>
      <c r="F62" s="106"/>
      <c r="G62" s="84"/>
      <c r="H62" s="85"/>
    </row>
    <row r="63" spans="1:12" ht="18" customHeight="1" x14ac:dyDescent="0.3">
      <c r="A63" s="117"/>
      <c r="B63" s="118"/>
      <c r="C63" s="121" t="s">
        <v>175</v>
      </c>
      <c r="D63" s="121"/>
      <c r="E63" s="83">
        <v>17350200</v>
      </c>
      <c r="F63" s="106"/>
      <c r="G63" s="84"/>
      <c r="H63" s="85"/>
    </row>
    <row r="64" spans="1:12" ht="16.5" x14ac:dyDescent="0.3">
      <c r="A64" s="71" t="s">
        <v>308</v>
      </c>
      <c r="B64" s="119" t="str">
        <f>+B58</f>
        <v xml:space="preserve"> CASCO BARCO</v>
      </c>
      <c r="C64" s="119"/>
      <c r="D64" s="119" t="str">
        <f>+B58</f>
        <v xml:space="preserve"> CASCO BARCO</v>
      </c>
      <c r="E64" s="73">
        <f>'CASCO BARCO'!D8</f>
        <v>68872350</v>
      </c>
      <c r="F64" s="103"/>
      <c r="G64" s="86"/>
      <c r="H64" s="86"/>
    </row>
    <row r="65" spans="1:8" ht="16.5" x14ac:dyDescent="0.3">
      <c r="A65" s="119" t="s">
        <v>314</v>
      </c>
      <c r="B65" s="119"/>
      <c r="C65" s="119"/>
      <c r="D65" s="119"/>
      <c r="E65" s="120"/>
      <c r="F65" s="103"/>
      <c r="G65" s="103"/>
      <c r="H65" s="103"/>
    </row>
    <row r="66" spans="1:8" ht="16.5" x14ac:dyDescent="0.3">
      <c r="A66" s="87">
        <v>1</v>
      </c>
      <c r="B66" s="122" t="s">
        <v>363</v>
      </c>
      <c r="C66" s="122"/>
      <c r="D66" s="122"/>
      <c r="E66" s="123"/>
      <c r="F66" s="88"/>
      <c r="G66" s="69"/>
      <c r="H66" s="69"/>
    </row>
    <row r="67" spans="1:8" ht="16.5" x14ac:dyDescent="0.3">
      <c r="A67" s="87">
        <v>2</v>
      </c>
      <c r="B67" s="122" t="s">
        <v>364</v>
      </c>
      <c r="C67" s="122"/>
      <c r="D67" s="122"/>
      <c r="E67" s="123"/>
      <c r="F67" s="88"/>
      <c r="G67" s="69"/>
      <c r="H67" s="69"/>
    </row>
    <row r="68" spans="1:8" ht="16.5" x14ac:dyDescent="0.3">
      <c r="A68" s="87">
        <v>3</v>
      </c>
      <c r="B68" s="122" t="s">
        <v>315</v>
      </c>
      <c r="C68" s="122"/>
      <c r="D68" s="122"/>
      <c r="E68" s="123"/>
      <c r="F68" s="88"/>
      <c r="G68" s="69"/>
      <c r="H68" s="69"/>
    </row>
    <row r="69" spans="1:8" ht="16.5" x14ac:dyDescent="0.3">
      <c r="A69" s="87">
        <v>4</v>
      </c>
      <c r="B69" s="122" t="s">
        <v>319</v>
      </c>
      <c r="C69" s="122"/>
      <c r="D69" s="122"/>
      <c r="E69" s="123"/>
      <c r="F69" s="88"/>
      <c r="G69" s="69"/>
      <c r="H69" s="69"/>
    </row>
    <row r="70" spans="1:8" ht="16.5" x14ac:dyDescent="0.3">
      <c r="A70" s="87">
        <v>5</v>
      </c>
      <c r="B70" s="122" t="s">
        <v>320</v>
      </c>
      <c r="C70" s="122"/>
      <c r="D70" s="122"/>
      <c r="E70" s="123"/>
      <c r="F70" s="88"/>
      <c r="G70" s="69"/>
      <c r="H70" s="69"/>
    </row>
    <row r="71" spans="1:8" ht="16.5" x14ac:dyDescent="0.3">
      <c r="A71" s="87">
        <v>6</v>
      </c>
      <c r="B71" s="122" t="s">
        <v>312</v>
      </c>
      <c r="C71" s="122"/>
      <c r="D71" s="122"/>
      <c r="E71" s="123"/>
      <c r="F71" s="88"/>
      <c r="G71" s="69"/>
      <c r="H71" s="69"/>
    </row>
    <row r="72" spans="1:8" ht="16.5" x14ac:dyDescent="0.3">
      <c r="A72" s="87">
        <v>7</v>
      </c>
      <c r="B72" s="122" t="s">
        <v>316</v>
      </c>
      <c r="C72" s="122"/>
      <c r="D72" s="122"/>
      <c r="E72" s="123"/>
      <c r="F72" s="88"/>
      <c r="G72" s="69"/>
      <c r="H72" s="69"/>
    </row>
    <row r="73" spans="1:8" ht="16.5" x14ac:dyDescent="0.3">
      <c r="A73" s="115" t="s">
        <v>317</v>
      </c>
      <c r="B73" s="115"/>
      <c r="C73" s="115"/>
      <c r="D73" s="115"/>
      <c r="E73" s="115"/>
      <c r="F73" s="88"/>
      <c r="G73" s="69"/>
      <c r="H73" s="69"/>
    </row>
  </sheetData>
  <mergeCells count="72">
    <mergeCell ref="B70:E70"/>
    <mergeCell ref="B71:E71"/>
    <mergeCell ref="B72:E72"/>
    <mergeCell ref="A73:E73"/>
    <mergeCell ref="B64:D64"/>
    <mergeCell ref="A65:E65"/>
    <mergeCell ref="B66:E66"/>
    <mergeCell ref="B67:E67"/>
    <mergeCell ref="B68:E68"/>
    <mergeCell ref="B69:E69"/>
    <mergeCell ref="B57:D57"/>
    <mergeCell ref="A58:A63"/>
    <mergeCell ref="B58:B63"/>
    <mergeCell ref="C58:D58"/>
    <mergeCell ref="C59:D59"/>
    <mergeCell ref="C60:D60"/>
    <mergeCell ref="C61:D61"/>
    <mergeCell ref="C62:D62"/>
    <mergeCell ref="C63:D63"/>
    <mergeCell ref="E29:E46"/>
    <mergeCell ref="F29:F46"/>
    <mergeCell ref="G29:G46"/>
    <mergeCell ref="H29:H46"/>
    <mergeCell ref="B47:D47"/>
    <mergeCell ref="A48:A56"/>
    <mergeCell ref="B48:B56"/>
    <mergeCell ref="C48:D48"/>
    <mergeCell ref="C49:D49"/>
    <mergeCell ref="C50:D50"/>
    <mergeCell ref="C56:D56"/>
    <mergeCell ref="C51:D51"/>
    <mergeCell ref="C52:D52"/>
    <mergeCell ref="C53:D53"/>
    <mergeCell ref="C54:D54"/>
    <mergeCell ref="C55:D55"/>
    <mergeCell ref="C25:D25"/>
    <mergeCell ref="C26:D26"/>
    <mergeCell ref="C27:D27"/>
    <mergeCell ref="B28:D28"/>
    <mergeCell ref="A29:A46"/>
    <mergeCell ref="B29:B46"/>
    <mergeCell ref="A18:A27"/>
    <mergeCell ref="B18:B27"/>
    <mergeCell ref="C18:D18"/>
    <mergeCell ref="C19:D19"/>
    <mergeCell ref="C20:D20"/>
    <mergeCell ref="C21:D21"/>
    <mergeCell ref="C22:D22"/>
    <mergeCell ref="C23:D23"/>
    <mergeCell ref="C24:D24"/>
    <mergeCell ref="B17:D17"/>
    <mergeCell ref="B4:D4"/>
    <mergeCell ref="C5:D5"/>
    <mergeCell ref="B6:D6"/>
    <mergeCell ref="A7:A16"/>
    <mergeCell ref="B7:B16"/>
    <mergeCell ref="C7:D7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3:D3"/>
    <mergeCell ref="A1:E1"/>
    <mergeCell ref="F1:F2"/>
    <mergeCell ref="G1:G2"/>
    <mergeCell ref="H1:H2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H361"/>
  <sheetViews>
    <sheetView workbookViewId="0">
      <pane ySplit="1" topLeftCell="A2" activePane="bottomLeft" state="frozen"/>
      <selection pane="bottomLeft" sqref="A1:H29"/>
    </sheetView>
  </sheetViews>
  <sheetFormatPr baseColWidth="10" defaultRowHeight="15" x14ac:dyDescent="0.25"/>
  <cols>
    <col min="1" max="1" width="11.42578125" style="30" bestFit="1"/>
    <col min="2" max="2" width="16" style="30" bestFit="1" customWidth="1"/>
    <col min="3" max="3" width="35.5703125" style="30" bestFit="1" customWidth="1"/>
    <col min="4" max="4" width="71.28515625" style="30" customWidth="1"/>
    <col min="5" max="5" width="18.7109375" style="30" bestFit="1" customWidth="1"/>
    <col min="6" max="6" width="18.28515625" style="30" bestFit="1" customWidth="1"/>
    <col min="7" max="7" width="10.7109375" style="30" bestFit="1" customWidth="1"/>
    <col min="8" max="8" width="17.140625" style="30" bestFit="1" customWidth="1"/>
    <col min="9" max="16384" width="11.42578125" style="30"/>
  </cols>
  <sheetData>
    <row r="1" spans="1:8" s="28" customFormat="1" ht="27" x14ac:dyDescent="0.25">
      <c r="A1" s="54" t="s">
        <v>52</v>
      </c>
      <c r="B1" s="55" t="s">
        <v>332</v>
      </c>
      <c r="C1" s="55" t="s">
        <v>330</v>
      </c>
      <c r="D1" s="54" t="s">
        <v>53</v>
      </c>
      <c r="E1" s="54" t="s">
        <v>54</v>
      </c>
      <c r="F1" s="55" t="s">
        <v>333</v>
      </c>
      <c r="G1" s="54" t="s">
        <v>55</v>
      </c>
      <c r="H1" s="55" t="s">
        <v>334</v>
      </c>
    </row>
    <row r="2" spans="1:8" s="29" customFormat="1" ht="27" x14ac:dyDescent="0.25">
      <c r="A2" s="56">
        <v>8391</v>
      </c>
      <c r="B2" s="56">
        <v>2501</v>
      </c>
      <c r="C2" s="56" t="s">
        <v>378</v>
      </c>
      <c r="D2" s="57" t="s">
        <v>134</v>
      </c>
      <c r="E2" s="58">
        <v>3306000</v>
      </c>
      <c r="F2" s="56" t="s">
        <v>133</v>
      </c>
      <c r="G2" s="56" t="s">
        <v>60</v>
      </c>
      <c r="H2" s="56" t="s">
        <v>61</v>
      </c>
    </row>
    <row r="3" spans="1:8" s="29" customFormat="1" x14ac:dyDescent="0.25">
      <c r="A3" s="56">
        <v>8618</v>
      </c>
      <c r="B3" s="56">
        <v>2501</v>
      </c>
      <c r="C3" s="56" t="s">
        <v>378</v>
      </c>
      <c r="D3" s="57" t="s">
        <v>141</v>
      </c>
      <c r="E3" s="58">
        <v>100224362</v>
      </c>
      <c r="F3" s="56" t="s">
        <v>139</v>
      </c>
      <c r="G3" s="56" t="s">
        <v>60</v>
      </c>
      <c r="H3" s="56" t="s">
        <v>61</v>
      </c>
    </row>
    <row r="4" spans="1:8" s="29" customFormat="1" ht="40.5" x14ac:dyDescent="0.25">
      <c r="A4" s="56">
        <v>8640</v>
      </c>
      <c r="B4" s="56">
        <v>2501</v>
      </c>
      <c r="C4" s="56" t="s">
        <v>378</v>
      </c>
      <c r="D4" s="57" t="s">
        <v>144</v>
      </c>
      <c r="E4" s="58">
        <v>3306000</v>
      </c>
      <c r="F4" s="56" t="s">
        <v>139</v>
      </c>
      <c r="G4" s="56" t="s">
        <v>60</v>
      </c>
      <c r="H4" s="56" t="s">
        <v>61</v>
      </c>
    </row>
    <row r="5" spans="1:8" x14ac:dyDescent="0.25">
      <c r="A5" s="56">
        <v>9111</v>
      </c>
      <c r="B5" s="56">
        <v>2501</v>
      </c>
      <c r="C5" s="56" t="s">
        <v>378</v>
      </c>
      <c r="D5" s="57" t="s">
        <v>148</v>
      </c>
      <c r="E5" s="58">
        <v>39510380</v>
      </c>
      <c r="F5" s="56" t="s">
        <v>145</v>
      </c>
      <c r="G5" s="56" t="s">
        <v>60</v>
      </c>
      <c r="H5" s="56" t="s">
        <v>61</v>
      </c>
    </row>
    <row r="6" spans="1:8" x14ac:dyDescent="0.25">
      <c r="A6" s="56">
        <v>9263</v>
      </c>
      <c r="B6" s="56">
        <v>2501</v>
      </c>
      <c r="C6" s="56" t="s">
        <v>378</v>
      </c>
      <c r="D6" s="57" t="s">
        <v>158</v>
      </c>
      <c r="E6" s="58">
        <v>3768558.64</v>
      </c>
      <c r="F6" s="56" t="s">
        <v>112</v>
      </c>
      <c r="G6" s="56" t="s">
        <v>60</v>
      </c>
      <c r="H6" s="56" t="s">
        <v>61</v>
      </c>
    </row>
    <row r="7" spans="1:8" x14ac:dyDescent="0.25">
      <c r="A7" s="56">
        <v>9264</v>
      </c>
      <c r="B7" s="56">
        <v>2501</v>
      </c>
      <c r="C7" s="56" t="s">
        <v>378</v>
      </c>
      <c r="D7" s="57" t="s">
        <v>158</v>
      </c>
      <c r="E7" s="58">
        <v>3768558.64</v>
      </c>
      <c r="F7" s="56" t="s">
        <v>112</v>
      </c>
      <c r="G7" s="56" t="s">
        <v>60</v>
      </c>
      <c r="H7" s="56" t="s">
        <v>61</v>
      </c>
    </row>
    <row r="8" spans="1:8" x14ac:dyDescent="0.25">
      <c r="A8" s="56">
        <v>9331</v>
      </c>
      <c r="B8" s="56">
        <v>2501</v>
      </c>
      <c r="C8" s="56" t="s">
        <v>378</v>
      </c>
      <c r="D8" s="57" t="s">
        <v>159</v>
      </c>
      <c r="E8" s="58">
        <v>4559842</v>
      </c>
      <c r="F8" s="56" t="s">
        <v>112</v>
      </c>
      <c r="G8" s="56" t="s">
        <v>60</v>
      </c>
      <c r="H8" s="56" t="s">
        <v>61</v>
      </c>
    </row>
    <row r="9" spans="1:8" x14ac:dyDescent="0.25">
      <c r="A9" s="56">
        <v>10689</v>
      </c>
      <c r="B9" s="56">
        <v>2501</v>
      </c>
      <c r="C9" s="56" t="s">
        <v>378</v>
      </c>
      <c r="D9" s="57" t="s">
        <v>158</v>
      </c>
      <c r="E9" s="58">
        <v>5319300</v>
      </c>
      <c r="F9" s="56" t="s">
        <v>123</v>
      </c>
      <c r="G9" s="56" t="s">
        <v>60</v>
      </c>
      <c r="H9" s="56" t="s">
        <v>61</v>
      </c>
    </row>
    <row r="10" spans="1:8" x14ac:dyDescent="0.25">
      <c r="A10" s="56">
        <v>10692</v>
      </c>
      <c r="B10" s="56">
        <v>2501</v>
      </c>
      <c r="C10" s="56" t="s">
        <v>378</v>
      </c>
      <c r="D10" s="57" t="s">
        <v>224</v>
      </c>
      <c r="E10" s="58">
        <v>3094000</v>
      </c>
      <c r="F10" s="56" t="s">
        <v>123</v>
      </c>
      <c r="G10" s="56" t="s">
        <v>60</v>
      </c>
      <c r="H10" s="56" t="s">
        <v>61</v>
      </c>
    </row>
    <row r="11" spans="1:8" x14ac:dyDescent="0.25">
      <c r="A11" s="56">
        <v>10693</v>
      </c>
      <c r="B11" s="56">
        <v>2501</v>
      </c>
      <c r="C11" s="56" t="s">
        <v>378</v>
      </c>
      <c r="D11" s="57" t="s">
        <v>224</v>
      </c>
      <c r="E11" s="58">
        <v>3094000</v>
      </c>
      <c r="F11" s="56" t="s">
        <v>123</v>
      </c>
      <c r="G11" s="56" t="s">
        <v>60</v>
      </c>
      <c r="H11" s="56" t="s">
        <v>61</v>
      </c>
    </row>
    <row r="12" spans="1:8" x14ac:dyDescent="0.25">
      <c r="A12" s="56">
        <v>11007</v>
      </c>
      <c r="B12" s="56">
        <v>2501</v>
      </c>
      <c r="C12" s="56" t="s">
        <v>378</v>
      </c>
      <c r="D12" s="57" t="s">
        <v>246</v>
      </c>
      <c r="E12" s="58">
        <v>3193563.73</v>
      </c>
      <c r="F12" s="56" t="s">
        <v>247</v>
      </c>
      <c r="G12" s="56" t="s">
        <v>60</v>
      </c>
      <c r="H12" s="56" t="s">
        <v>61</v>
      </c>
    </row>
    <row r="13" spans="1:8" x14ac:dyDescent="0.25">
      <c r="A13" s="56">
        <v>11008</v>
      </c>
      <c r="B13" s="56">
        <v>2501</v>
      </c>
      <c r="C13" s="56" t="s">
        <v>378</v>
      </c>
      <c r="D13" s="57" t="s">
        <v>246</v>
      </c>
      <c r="E13" s="58">
        <v>3193563.73</v>
      </c>
      <c r="F13" s="56" t="s">
        <v>247</v>
      </c>
      <c r="G13" s="56" t="s">
        <v>60</v>
      </c>
      <c r="H13" s="56" t="s">
        <v>61</v>
      </c>
    </row>
    <row r="14" spans="1:8" x14ac:dyDescent="0.25">
      <c r="A14" s="56">
        <v>11009</v>
      </c>
      <c r="B14" s="56">
        <v>2501</v>
      </c>
      <c r="C14" s="56" t="s">
        <v>378</v>
      </c>
      <c r="D14" s="57" t="s">
        <v>246</v>
      </c>
      <c r="E14" s="58">
        <v>3193563.73</v>
      </c>
      <c r="F14" s="56" t="s">
        <v>247</v>
      </c>
      <c r="G14" s="56" t="s">
        <v>60</v>
      </c>
      <c r="H14" s="56" t="s">
        <v>61</v>
      </c>
    </row>
    <row r="15" spans="1:8" x14ac:dyDescent="0.25">
      <c r="A15" s="56">
        <v>11010</v>
      </c>
      <c r="B15" s="56">
        <v>2501</v>
      </c>
      <c r="C15" s="56" t="s">
        <v>378</v>
      </c>
      <c r="D15" s="57" t="s">
        <v>246</v>
      </c>
      <c r="E15" s="58">
        <v>3193563.73</v>
      </c>
      <c r="F15" s="56" t="s">
        <v>247</v>
      </c>
      <c r="G15" s="56" t="s">
        <v>60</v>
      </c>
      <c r="H15" s="56" t="s">
        <v>61</v>
      </c>
    </row>
    <row r="16" spans="1:8" x14ac:dyDescent="0.25">
      <c r="A16" s="56">
        <v>11398</v>
      </c>
      <c r="B16" s="56">
        <v>2501</v>
      </c>
      <c r="C16" s="56" t="s">
        <v>378</v>
      </c>
      <c r="D16" s="57" t="s">
        <v>272</v>
      </c>
      <c r="E16" s="58">
        <v>3200000</v>
      </c>
      <c r="F16" s="56" t="s">
        <v>270</v>
      </c>
      <c r="G16" s="56" t="s">
        <v>60</v>
      </c>
      <c r="H16" s="56" t="s">
        <v>61</v>
      </c>
    </row>
    <row r="17" spans="1:8" x14ac:dyDescent="0.25">
      <c r="A17" s="56">
        <v>11431</v>
      </c>
      <c r="B17" s="56">
        <v>2501</v>
      </c>
      <c r="C17" s="56" t="s">
        <v>378</v>
      </c>
      <c r="D17" s="57" t="s">
        <v>280</v>
      </c>
      <c r="E17" s="58">
        <v>27629510</v>
      </c>
      <c r="F17" s="56" t="s">
        <v>77</v>
      </c>
      <c r="G17" s="56" t="s">
        <v>60</v>
      </c>
      <c r="H17" s="56" t="s">
        <v>61</v>
      </c>
    </row>
    <row r="18" spans="1:8" x14ac:dyDescent="0.25">
      <c r="A18" s="56">
        <v>11432</v>
      </c>
      <c r="B18" s="56">
        <v>2501</v>
      </c>
      <c r="C18" s="56" t="s">
        <v>378</v>
      </c>
      <c r="D18" s="57" t="s">
        <v>281</v>
      </c>
      <c r="E18" s="58">
        <v>44207215</v>
      </c>
      <c r="F18" s="56" t="s">
        <v>77</v>
      </c>
      <c r="G18" s="56" t="s">
        <v>60</v>
      </c>
      <c r="H18" s="56" t="s">
        <v>61</v>
      </c>
    </row>
    <row r="19" spans="1:8" x14ac:dyDescent="0.25">
      <c r="A19" s="56">
        <v>11433</v>
      </c>
      <c r="B19" s="56">
        <v>2501</v>
      </c>
      <c r="C19" s="56" t="s">
        <v>378</v>
      </c>
      <c r="D19" s="57" t="s">
        <v>279</v>
      </c>
      <c r="E19" s="58">
        <v>54864312</v>
      </c>
      <c r="F19" s="56" t="s">
        <v>77</v>
      </c>
      <c r="G19" s="56" t="s">
        <v>60</v>
      </c>
      <c r="H19" s="56" t="s">
        <v>61</v>
      </c>
    </row>
    <row r="20" spans="1:8" x14ac:dyDescent="0.25">
      <c r="A20" s="56">
        <v>11434</v>
      </c>
      <c r="B20" s="56">
        <v>2501</v>
      </c>
      <c r="C20" s="56" t="s">
        <v>378</v>
      </c>
      <c r="D20" s="57" t="s">
        <v>283</v>
      </c>
      <c r="E20" s="58">
        <v>9157209</v>
      </c>
      <c r="F20" s="56" t="s">
        <v>77</v>
      </c>
      <c r="G20" s="56" t="s">
        <v>60</v>
      </c>
      <c r="H20" s="56" t="s">
        <v>61</v>
      </c>
    </row>
    <row r="21" spans="1:8" x14ac:dyDescent="0.25">
      <c r="A21" s="56">
        <v>11435</v>
      </c>
      <c r="B21" s="56">
        <v>2501</v>
      </c>
      <c r="C21" s="56" t="s">
        <v>378</v>
      </c>
      <c r="D21" s="57" t="s">
        <v>284</v>
      </c>
      <c r="E21" s="58">
        <v>93150918</v>
      </c>
      <c r="F21" s="56" t="s">
        <v>77</v>
      </c>
      <c r="G21" s="56" t="s">
        <v>60</v>
      </c>
      <c r="H21" s="56" t="s">
        <v>61</v>
      </c>
    </row>
    <row r="22" spans="1:8" x14ac:dyDescent="0.25">
      <c r="A22" s="56">
        <v>11436</v>
      </c>
      <c r="B22" s="56">
        <v>2501</v>
      </c>
      <c r="C22" s="56" t="s">
        <v>378</v>
      </c>
      <c r="D22" s="57" t="s">
        <v>282</v>
      </c>
      <c r="E22" s="58">
        <v>9157209</v>
      </c>
      <c r="F22" s="56" t="s">
        <v>77</v>
      </c>
      <c r="G22" s="56" t="s">
        <v>60</v>
      </c>
      <c r="H22" s="56" t="s">
        <v>61</v>
      </c>
    </row>
    <row r="23" spans="1:8" x14ac:dyDescent="0.25">
      <c r="A23" s="56">
        <v>11437</v>
      </c>
      <c r="B23" s="56">
        <v>2501</v>
      </c>
      <c r="C23" s="56" t="s">
        <v>378</v>
      </c>
      <c r="D23" s="57" t="s">
        <v>276</v>
      </c>
      <c r="E23" s="58">
        <v>6736000</v>
      </c>
      <c r="F23" s="56" t="s">
        <v>277</v>
      </c>
      <c r="G23" s="56" t="s">
        <v>60</v>
      </c>
      <c r="H23" s="56" t="s">
        <v>61</v>
      </c>
    </row>
    <row r="24" spans="1:8" x14ac:dyDescent="0.25">
      <c r="A24" s="56">
        <v>11469</v>
      </c>
      <c r="B24" s="56">
        <v>2501</v>
      </c>
      <c r="C24" s="56" t="s">
        <v>378</v>
      </c>
      <c r="D24" s="57" t="s">
        <v>288</v>
      </c>
      <c r="E24" s="58">
        <v>10250000</v>
      </c>
      <c r="F24" s="56" t="s">
        <v>273</v>
      </c>
      <c r="G24" s="56" t="s">
        <v>60</v>
      </c>
      <c r="H24" s="56" t="s">
        <v>61</v>
      </c>
    </row>
    <row r="25" spans="1:8" x14ac:dyDescent="0.25">
      <c r="A25" s="56">
        <v>11470</v>
      </c>
      <c r="B25" s="56">
        <v>2501</v>
      </c>
      <c r="C25" s="56" t="s">
        <v>378</v>
      </c>
      <c r="D25" s="57" t="s">
        <v>288</v>
      </c>
      <c r="E25" s="58">
        <v>10250000</v>
      </c>
      <c r="F25" s="56" t="s">
        <v>273</v>
      </c>
      <c r="G25" s="56" t="s">
        <v>60</v>
      </c>
      <c r="H25" s="56" t="s">
        <v>61</v>
      </c>
    </row>
    <row r="26" spans="1:8" x14ac:dyDescent="0.25">
      <c r="A26" s="56">
        <v>11471</v>
      </c>
      <c r="B26" s="56">
        <v>2501</v>
      </c>
      <c r="C26" s="56" t="s">
        <v>378</v>
      </c>
      <c r="D26" s="57" t="s">
        <v>288</v>
      </c>
      <c r="E26" s="58">
        <v>10250000</v>
      </c>
      <c r="F26" s="56" t="s">
        <v>273</v>
      </c>
      <c r="G26" s="56" t="s">
        <v>60</v>
      </c>
      <c r="H26" s="56" t="s">
        <v>61</v>
      </c>
    </row>
    <row r="27" spans="1:8" x14ac:dyDescent="0.25">
      <c r="A27" s="56">
        <v>11472</v>
      </c>
      <c r="B27" s="56">
        <v>2501</v>
      </c>
      <c r="C27" s="56" t="s">
        <v>378</v>
      </c>
      <c r="D27" s="57" t="s">
        <v>288</v>
      </c>
      <c r="E27" s="58">
        <v>10250000</v>
      </c>
      <c r="F27" s="56" t="s">
        <v>273</v>
      </c>
      <c r="G27" s="56" t="s">
        <v>60</v>
      </c>
      <c r="H27" s="56" t="s">
        <v>61</v>
      </c>
    </row>
    <row r="28" spans="1:8" x14ac:dyDescent="0.25">
      <c r="A28" s="56">
        <v>11478</v>
      </c>
      <c r="B28" s="56">
        <v>2501</v>
      </c>
      <c r="C28" s="56" t="s">
        <v>378</v>
      </c>
      <c r="D28" s="57" t="s">
        <v>360</v>
      </c>
      <c r="E28" s="58">
        <v>25000000</v>
      </c>
      <c r="F28" s="56" t="s">
        <v>361</v>
      </c>
      <c r="G28" s="56" t="s">
        <v>60</v>
      </c>
      <c r="H28" s="56" t="s">
        <v>61</v>
      </c>
    </row>
    <row r="29" spans="1:8" x14ac:dyDescent="0.25">
      <c r="A29" s="56">
        <v>11479</v>
      </c>
      <c r="B29" s="56">
        <v>2501</v>
      </c>
      <c r="C29" s="56" t="s">
        <v>378</v>
      </c>
      <c r="D29" s="57" t="s">
        <v>362</v>
      </c>
      <c r="E29" s="58">
        <v>7800000</v>
      </c>
      <c r="F29" s="56" t="s">
        <v>361</v>
      </c>
      <c r="G29" s="56" t="s">
        <v>60</v>
      </c>
      <c r="H29" s="56" t="s">
        <v>61</v>
      </c>
    </row>
    <row r="30" spans="1:8" ht="27" hidden="1" x14ac:dyDescent="0.25">
      <c r="A30" s="56">
        <v>11229</v>
      </c>
      <c r="B30" s="56">
        <v>2401</v>
      </c>
      <c r="C30" s="56" t="s">
        <v>377</v>
      </c>
      <c r="D30" s="57" t="s">
        <v>259</v>
      </c>
      <c r="E30" s="58">
        <v>4246333</v>
      </c>
      <c r="F30" s="56" t="s">
        <v>252</v>
      </c>
      <c r="G30" s="56" t="s">
        <v>60</v>
      </c>
      <c r="H30" s="56" t="s">
        <v>61</v>
      </c>
    </row>
    <row r="31" spans="1:8" hidden="1" x14ac:dyDescent="0.25">
      <c r="A31" s="56">
        <v>10181</v>
      </c>
      <c r="B31" s="56">
        <v>2001</v>
      </c>
      <c r="C31" s="56" t="s">
        <v>335</v>
      </c>
      <c r="D31" s="57" t="s">
        <v>199</v>
      </c>
      <c r="E31" s="58">
        <v>3748500</v>
      </c>
      <c r="F31" s="56" t="s">
        <v>198</v>
      </c>
      <c r="G31" s="56" t="s">
        <v>60</v>
      </c>
      <c r="H31" s="56" t="s">
        <v>61</v>
      </c>
    </row>
    <row r="32" spans="1:8" hidden="1" x14ac:dyDescent="0.25">
      <c r="A32" s="56">
        <v>10359</v>
      </c>
      <c r="B32" s="56">
        <v>2001</v>
      </c>
      <c r="C32" s="56" t="s">
        <v>335</v>
      </c>
      <c r="D32" s="57" t="s">
        <v>210</v>
      </c>
      <c r="E32" s="58">
        <v>27346200</v>
      </c>
      <c r="F32" s="56" t="s">
        <v>211</v>
      </c>
      <c r="G32" s="56" t="s">
        <v>60</v>
      </c>
      <c r="H32" s="56" t="s">
        <v>61</v>
      </c>
    </row>
    <row r="33" spans="1:8" hidden="1" x14ac:dyDescent="0.25">
      <c r="A33" s="56">
        <v>11011</v>
      </c>
      <c r="B33" s="56">
        <v>2001</v>
      </c>
      <c r="C33" s="56" t="s">
        <v>335</v>
      </c>
      <c r="D33" s="57" t="s">
        <v>210</v>
      </c>
      <c r="E33" s="58">
        <v>89779907</v>
      </c>
      <c r="F33" s="56" t="s">
        <v>82</v>
      </c>
      <c r="G33" s="56" t="s">
        <v>60</v>
      </c>
      <c r="H33" s="56" t="s">
        <v>61</v>
      </c>
    </row>
    <row r="34" spans="1:8" ht="27" hidden="1" x14ac:dyDescent="0.25">
      <c r="A34" s="56">
        <v>11075</v>
      </c>
      <c r="B34" s="56">
        <v>2001</v>
      </c>
      <c r="C34" s="56" t="s">
        <v>335</v>
      </c>
      <c r="D34" s="57" t="s">
        <v>248</v>
      </c>
      <c r="E34" s="58">
        <v>7645750</v>
      </c>
      <c r="F34" s="56" t="s">
        <v>249</v>
      </c>
      <c r="G34" s="56" t="s">
        <v>60</v>
      </c>
      <c r="H34" s="56" t="s">
        <v>61</v>
      </c>
    </row>
    <row r="35" spans="1:8" ht="27" hidden="1" x14ac:dyDescent="0.25">
      <c r="A35" s="56">
        <v>11076</v>
      </c>
      <c r="B35" s="56">
        <v>2001</v>
      </c>
      <c r="C35" s="56" t="s">
        <v>335</v>
      </c>
      <c r="D35" s="57" t="s">
        <v>250</v>
      </c>
      <c r="E35" s="58">
        <v>3332000</v>
      </c>
      <c r="F35" s="56" t="s">
        <v>249</v>
      </c>
      <c r="G35" s="56" t="s">
        <v>60</v>
      </c>
      <c r="H35" s="56" t="s">
        <v>61</v>
      </c>
    </row>
    <row r="36" spans="1:8" ht="27" hidden="1" x14ac:dyDescent="0.25">
      <c r="A36" s="56">
        <v>11077</v>
      </c>
      <c r="B36" s="56">
        <v>2001</v>
      </c>
      <c r="C36" s="56" t="s">
        <v>335</v>
      </c>
      <c r="D36" s="57" t="s">
        <v>250</v>
      </c>
      <c r="E36" s="58">
        <v>3332000</v>
      </c>
      <c r="F36" s="56" t="s">
        <v>249</v>
      </c>
      <c r="G36" s="56" t="s">
        <v>60</v>
      </c>
      <c r="H36" s="56" t="s">
        <v>61</v>
      </c>
    </row>
    <row r="37" spans="1:8" ht="27" hidden="1" x14ac:dyDescent="0.25">
      <c r="A37" s="56">
        <v>11078</v>
      </c>
      <c r="B37" s="56">
        <v>2001</v>
      </c>
      <c r="C37" s="56" t="s">
        <v>335</v>
      </c>
      <c r="D37" s="57" t="s">
        <v>250</v>
      </c>
      <c r="E37" s="58">
        <v>3332000</v>
      </c>
      <c r="F37" s="56" t="s">
        <v>249</v>
      </c>
      <c r="G37" s="56" t="s">
        <v>60</v>
      </c>
      <c r="H37" s="56" t="s">
        <v>61</v>
      </c>
    </row>
    <row r="38" spans="1:8" ht="27" hidden="1" x14ac:dyDescent="0.25">
      <c r="A38" s="56">
        <v>11079</v>
      </c>
      <c r="B38" s="56">
        <v>2001</v>
      </c>
      <c r="C38" s="56" t="s">
        <v>335</v>
      </c>
      <c r="D38" s="57" t="s">
        <v>250</v>
      </c>
      <c r="E38" s="58">
        <v>3332000</v>
      </c>
      <c r="F38" s="56" t="s">
        <v>249</v>
      </c>
      <c r="G38" s="56" t="s">
        <v>60</v>
      </c>
      <c r="H38" s="56" t="s">
        <v>61</v>
      </c>
    </row>
    <row r="39" spans="1:8" hidden="1" x14ac:dyDescent="0.25">
      <c r="A39" s="56">
        <v>11196</v>
      </c>
      <c r="B39" s="56">
        <v>2001</v>
      </c>
      <c r="C39" s="56" t="s">
        <v>335</v>
      </c>
      <c r="D39" s="57" t="s">
        <v>251</v>
      </c>
      <c r="E39" s="58">
        <v>4417994</v>
      </c>
      <c r="F39" s="56" t="s">
        <v>252</v>
      </c>
      <c r="G39" s="56" t="s">
        <v>60</v>
      </c>
      <c r="H39" s="56" t="s">
        <v>61</v>
      </c>
    </row>
    <row r="40" spans="1:8" hidden="1" x14ac:dyDescent="0.25">
      <c r="A40" s="56">
        <v>11197</v>
      </c>
      <c r="B40" s="56">
        <v>2001</v>
      </c>
      <c r="C40" s="56" t="s">
        <v>335</v>
      </c>
      <c r="D40" s="57" t="s">
        <v>253</v>
      </c>
      <c r="E40" s="58">
        <v>2984401</v>
      </c>
      <c r="F40" s="56" t="s">
        <v>252</v>
      </c>
      <c r="G40" s="56" t="s">
        <v>60</v>
      </c>
      <c r="H40" s="56" t="s">
        <v>61</v>
      </c>
    </row>
    <row r="41" spans="1:8" hidden="1" x14ac:dyDescent="0.25">
      <c r="A41" s="56">
        <v>11400</v>
      </c>
      <c r="B41" s="56">
        <v>2001</v>
      </c>
      <c r="C41" s="56" t="s">
        <v>335</v>
      </c>
      <c r="D41" s="57" t="s">
        <v>210</v>
      </c>
      <c r="E41" s="58">
        <v>59799999</v>
      </c>
      <c r="F41" s="56" t="s">
        <v>274</v>
      </c>
      <c r="G41" s="56" t="s">
        <v>60</v>
      </c>
      <c r="H41" s="56" t="s">
        <v>61</v>
      </c>
    </row>
    <row r="42" spans="1:8" hidden="1" x14ac:dyDescent="0.25">
      <c r="A42" s="56">
        <v>11401</v>
      </c>
      <c r="B42" s="56">
        <v>2001</v>
      </c>
      <c r="C42" s="56" t="s">
        <v>335</v>
      </c>
      <c r="D42" s="57" t="s">
        <v>275</v>
      </c>
      <c r="E42" s="58">
        <v>19992000</v>
      </c>
      <c r="F42" s="56" t="s">
        <v>274</v>
      </c>
      <c r="G42" s="56" t="s">
        <v>60</v>
      </c>
      <c r="H42" s="56" t="s">
        <v>61</v>
      </c>
    </row>
    <row r="43" spans="1:8" hidden="1" x14ac:dyDescent="0.25">
      <c r="A43" s="56">
        <v>11597</v>
      </c>
      <c r="B43" s="56">
        <v>2001</v>
      </c>
      <c r="C43" s="56" t="s">
        <v>335</v>
      </c>
      <c r="D43" s="57" t="s">
        <v>210</v>
      </c>
      <c r="E43" s="58">
        <v>14999950</v>
      </c>
      <c r="F43" s="56" t="s">
        <v>336</v>
      </c>
      <c r="G43" s="56" t="s">
        <v>60</v>
      </c>
      <c r="H43" s="56" t="s">
        <v>61</v>
      </c>
    </row>
    <row r="44" spans="1:8" hidden="1" x14ac:dyDescent="0.25">
      <c r="A44" s="56">
        <v>11599</v>
      </c>
      <c r="B44" s="56">
        <v>2001</v>
      </c>
      <c r="C44" s="56" t="s">
        <v>335</v>
      </c>
      <c r="D44" s="57" t="s">
        <v>210</v>
      </c>
      <c r="E44" s="58">
        <v>12499998</v>
      </c>
      <c r="F44" s="56" t="s">
        <v>336</v>
      </c>
      <c r="G44" s="56" t="s">
        <v>60</v>
      </c>
      <c r="H44" s="56" t="s">
        <v>61</v>
      </c>
    </row>
    <row r="45" spans="1:8" hidden="1" x14ac:dyDescent="0.25">
      <c r="A45" s="56">
        <v>11641</v>
      </c>
      <c r="B45" s="56">
        <v>2001</v>
      </c>
      <c r="C45" s="56" t="s">
        <v>335</v>
      </c>
      <c r="D45" s="57" t="s">
        <v>337</v>
      </c>
      <c r="E45" s="58">
        <v>13903960</v>
      </c>
      <c r="F45" s="56" t="s">
        <v>338</v>
      </c>
      <c r="G45" s="56" t="s">
        <v>60</v>
      </c>
      <c r="H45" s="56" t="s">
        <v>61</v>
      </c>
    </row>
    <row r="46" spans="1:8" ht="27" hidden="1" x14ac:dyDescent="0.25">
      <c r="A46" s="59">
        <v>675</v>
      </c>
      <c r="B46" s="59">
        <v>1601</v>
      </c>
      <c r="C46" s="59" t="s">
        <v>339</v>
      </c>
      <c r="D46" s="60" t="s">
        <v>69</v>
      </c>
      <c r="E46" s="61">
        <v>36601480</v>
      </c>
      <c r="F46" s="59" t="s">
        <v>70</v>
      </c>
      <c r="G46" s="59" t="s">
        <v>60</v>
      </c>
      <c r="H46" s="59" t="s">
        <v>61</v>
      </c>
    </row>
    <row r="47" spans="1:8" ht="27" hidden="1" x14ac:dyDescent="0.25">
      <c r="A47" s="59">
        <v>676</v>
      </c>
      <c r="B47" s="59">
        <v>1601</v>
      </c>
      <c r="C47" s="59" t="s">
        <v>339</v>
      </c>
      <c r="D47" s="60" t="s">
        <v>71</v>
      </c>
      <c r="E47" s="61">
        <v>3596000</v>
      </c>
      <c r="F47" s="59" t="s">
        <v>70</v>
      </c>
      <c r="G47" s="59" t="s">
        <v>60</v>
      </c>
      <c r="H47" s="59" t="s">
        <v>61</v>
      </c>
    </row>
    <row r="48" spans="1:8" hidden="1" x14ac:dyDescent="0.25">
      <c r="A48" s="59">
        <v>1796</v>
      </c>
      <c r="B48" s="59">
        <v>1601</v>
      </c>
      <c r="C48" s="59" t="s">
        <v>339</v>
      </c>
      <c r="D48" s="60" t="s">
        <v>73</v>
      </c>
      <c r="E48" s="61">
        <v>4000000</v>
      </c>
      <c r="F48" s="59" t="s">
        <v>70</v>
      </c>
      <c r="G48" s="59" t="s">
        <v>60</v>
      </c>
      <c r="H48" s="59" t="s">
        <v>61</v>
      </c>
    </row>
    <row r="49" spans="1:8" hidden="1" x14ac:dyDescent="0.25">
      <c r="A49" s="59">
        <v>6342</v>
      </c>
      <c r="B49" s="59">
        <v>1601</v>
      </c>
      <c r="C49" s="59" t="s">
        <v>339</v>
      </c>
      <c r="D49" s="60" t="s">
        <v>83</v>
      </c>
      <c r="E49" s="61">
        <v>14503523</v>
      </c>
      <c r="F49" s="59" t="s">
        <v>84</v>
      </c>
      <c r="G49" s="59" t="s">
        <v>60</v>
      </c>
      <c r="H49" s="59" t="s">
        <v>61</v>
      </c>
    </row>
    <row r="50" spans="1:8" hidden="1" x14ac:dyDescent="0.25">
      <c r="A50" s="59">
        <v>6344</v>
      </c>
      <c r="B50" s="59">
        <v>1601</v>
      </c>
      <c r="C50" s="59" t="s">
        <v>339</v>
      </c>
      <c r="D50" s="60" t="s">
        <v>85</v>
      </c>
      <c r="E50" s="61">
        <v>7540000</v>
      </c>
      <c r="F50" s="59" t="s">
        <v>84</v>
      </c>
      <c r="G50" s="59" t="s">
        <v>60</v>
      </c>
      <c r="H50" s="59" t="s">
        <v>61</v>
      </c>
    </row>
    <row r="51" spans="1:8" hidden="1" x14ac:dyDescent="0.25">
      <c r="A51" s="56">
        <v>6345</v>
      </c>
      <c r="B51" s="56">
        <v>1601</v>
      </c>
      <c r="C51" s="56" t="s">
        <v>339</v>
      </c>
      <c r="D51" s="57" t="s">
        <v>86</v>
      </c>
      <c r="E51" s="58">
        <v>7152000</v>
      </c>
      <c r="F51" s="56" t="s">
        <v>84</v>
      </c>
      <c r="G51" s="56" t="s">
        <v>60</v>
      </c>
      <c r="H51" s="56" t="s">
        <v>61</v>
      </c>
    </row>
    <row r="52" spans="1:8" hidden="1" x14ac:dyDescent="0.25">
      <c r="A52" s="56">
        <v>9077</v>
      </c>
      <c r="B52" s="56">
        <v>1801</v>
      </c>
      <c r="C52" s="56" t="s">
        <v>339</v>
      </c>
      <c r="D52" s="57" t="s">
        <v>146</v>
      </c>
      <c r="E52" s="58">
        <v>6152300</v>
      </c>
      <c r="F52" s="56" t="s">
        <v>145</v>
      </c>
      <c r="G52" s="56" t="s">
        <v>60</v>
      </c>
      <c r="H52" s="56" t="s">
        <v>61</v>
      </c>
    </row>
    <row r="53" spans="1:8" hidden="1" x14ac:dyDescent="0.25">
      <c r="A53" s="56">
        <v>9078</v>
      </c>
      <c r="B53" s="56">
        <v>1801</v>
      </c>
      <c r="C53" s="56" t="s">
        <v>339</v>
      </c>
      <c r="D53" s="57" t="s">
        <v>146</v>
      </c>
      <c r="E53" s="58">
        <v>6152300</v>
      </c>
      <c r="F53" s="56" t="s">
        <v>145</v>
      </c>
      <c r="G53" s="56" t="s">
        <v>60</v>
      </c>
      <c r="H53" s="56" t="s">
        <v>61</v>
      </c>
    </row>
    <row r="54" spans="1:8" hidden="1" x14ac:dyDescent="0.25">
      <c r="A54" s="56">
        <v>9079</v>
      </c>
      <c r="B54" s="56">
        <v>1801</v>
      </c>
      <c r="C54" s="56" t="s">
        <v>339</v>
      </c>
      <c r="D54" s="57" t="s">
        <v>146</v>
      </c>
      <c r="E54" s="58">
        <v>6152300</v>
      </c>
      <c r="F54" s="56" t="s">
        <v>145</v>
      </c>
      <c r="G54" s="56" t="s">
        <v>60</v>
      </c>
      <c r="H54" s="56" t="s">
        <v>61</v>
      </c>
    </row>
    <row r="55" spans="1:8" hidden="1" x14ac:dyDescent="0.25">
      <c r="A55" s="56">
        <v>9104</v>
      </c>
      <c r="B55" s="56">
        <v>2002</v>
      </c>
      <c r="C55" s="56" t="s">
        <v>339</v>
      </c>
      <c r="D55" s="57" t="s">
        <v>147</v>
      </c>
      <c r="E55" s="58">
        <v>17816680</v>
      </c>
      <c r="F55" s="56" t="s">
        <v>145</v>
      </c>
      <c r="G55" s="56" t="s">
        <v>60</v>
      </c>
      <c r="H55" s="56" t="s">
        <v>61</v>
      </c>
    </row>
    <row r="56" spans="1:8" hidden="1" x14ac:dyDescent="0.25">
      <c r="A56" s="56">
        <v>9105</v>
      </c>
      <c r="B56" s="56">
        <v>2002</v>
      </c>
      <c r="C56" s="56" t="s">
        <v>339</v>
      </c>
      <c r="D56" s="57" t="s">
        <v>147</v>
      </c>
      <c r="E56" s="58">
        <v>17816680</v>
      </c>
      <c r="F56" s="56" t="s">
        <v>145</v>
      </c>
      <c r="G56" s="56" t="s">
        <v>60</v>
      </c>
      <c r="H56" s="56" t="s">
        <v>61</v>
      </c>
    </row>
    <row r="57" spans="1:8" hidden="1" x14ac:dyDescent="0.25">
      <c r="A57" s="56">
        <v>9787</v>
      </c>
      <c r="B57" s="56">
        <v>2002</v>
      </c>
      <c r="C57" s="56" t="s">
        <v>339</v>
      </c>
      <c r="D57" s="57" t="s">
        <v>76</v>
      </c>
      <c r="E57" s="58">
        <v>3130000</v>
      </c>
      <c r="F57" s="56" t="s">
        <v>187</v>
      </c>
      <c r="G57" s="56" t="s">
        <v>60</v>
      </c>
      <c r="H57" s="56" t="s">
        <v>61</v>
      </c>
    </row>
    <row r="58" spans="1:8" hidden="1" x14ac:dyDescent="0.25">
      <c r="A58" s="56">
        <v>9914</v>
      </c>
      <c r="B58" s="56">
        <v>1601</v>
      </c>
      <c r="C58" s="56" t="s">
        <v>339</v>
      </c>
      <c r="D58" s="57" t="s">
        <v>73</v>
      </c>
      <c r="E58" s="58">
        <v>12733000</v>
      </c>
      <c r="F58" s="56" t="s">
        <v>189</v>
      </c>
      <c r="G58" s="56" t="s">
        <v>60</v>
      </c>
      <c r="H58" s="56" t="s">
        <v>61</v>
      </c>
    </row>
    <row r="59" spans="1:8" hidden="1" x14ac:dyDescent="0.25">
      <c r="A59" s="56">
        <v>9923</v>
      </c>
      <c r="B59" s="56">
        <v>2002</v>
      </c>
      <c r="C59" s="56" t="s">
        <v>339</v>
      </c>
      <c r="D59" s="57" t="s">
        <v>76</v>
      </c>
      <c r="E59" s="58">
        <v>2915500</v>
      </c>
      <c r="F59" s="56" t="s">
        <v>195</v>
      </c>
      <c r="G59" s="56" t="s">
        <v>60</v>
      </c>
      <c r="H59" s="56" t="s">
        <v>61</v>
      </c>
    </row>
    <row r="60" spans="1:8" hidden="1" x14ac:dyDescent="0.25">
      <c r="A60" s="56">
        <v>9924</v>
      </c>
      <c r="B60" s="56">
        <v>2002</v>
      </c>
      <c r="C60" s="56" t="s">
        <v>339</v>
      </c>
      <c r="D60" s="57" t="s">
        <v>76</v>
      </c>
      <c r="E60" s="58">
        <v>2915500</v>
      </c>
      <c r="F60" s="56" t="s">
        <v>195</v>
      </c>
      <c r="G60" s="56" t="s">
        <v>60</v>
      </c>
      <c r="H60" s="56" t="s">
        <v>61</v>
      </c>
    </row>
    <row r="61" spans="1:8" hidden="1" x14ac:dyDescent="0.25">
      <c r="A61" s="56">
        <v>9925</v>
      </c>
      <c r="B61" s="56">
        <v>2002</v>
      </c>
      <c r="C61" s="56" t="s">
        <v>339</v>
      </c>
      <c r="D61" s="57" t="s">
        <v>76</v>
      </c>
      <c r="E61" s="58">
        <v>2915500</v>
      </c>
      <c r="F61" s="56" t="s">
        <v>195</v>
      </c>
      <c r="G61" s="56" t="s">
        <v>60</v>
      </c>
      <c r="H61" s="56" t="s">
        <v>61</v>
      </c>
    </row>
    <row r="62" spans="1:8" hidden="1" x14ac:dyDescent="0.25">
      <c r="A62" s="56">
        <v>9926</v>
      </c>
      <c r="B62" s="56">
        <v>2002</v>
      </c>
      <c r="C62" s="56" t="s">
        <v>339</v>
      </c>
      <c r="D62" s="57" t="s">
        <v>76</v>
      </c>
      <c r="E62" s="58">
        <v>2915500</v>
      </c>
      <c r="F62" s="56" t="s">
        <v>195</v>
      </c>
      <c r="G62" s="56" t="s">
        <v>60</v>
      </c>
      <c r="H62" s="56" t="s">
        <v>61</v>
      </c>
    </row>
    <row r="63" spans="1:8" hidden="1" x14ac:dyDescent="0.25">
      <c r="A63" s="56">
        <v>9927</v>
      </c>
      <c r="B63" s="56">
        <v>2002</v>
      </c>
      <c r="C63" s="56" t="s">
        <v>339</v>
      </c>
      <c r="D63" s="57" t="s">
        <v>76</v>
      </c>
      <c r="E63" s="58">
        <v>2915500</v>
      </c>
      <c r="F63" s="56" t="s">
        <v>195</v>
      </c>
      <c r="G63" s="56" t="s">
        <v>60</v>
      </c>
      <c r="H63" s="56" t="s">
        <v>61</v>
      </c>
    </row>
    <row r="64" spans="1:8" hidden="1" x14ac:dyDescent="0.25">
      <c r="A64" s="56">
        <v>9928</v>
      </c>
      <c r="B64" s="56">
        <v>2002</v>
      </c>
      <c r="C64" s="56" t="s">
        <v>339</v>
      </c>
      <c r="D64" s="57" t="s">
        <v>76</v>
      </c>
      <c r="E64" s="58">
        <v>3927000</v>
      </c>
      <c r="F64" s="56" t="s">
        <v>195</v>
      </c>
      <c r="G64" s="56" t="s">
        <v>60</v>
      </c>
      <c r="H64" s="56" t="s">
        <v>61</v>
      </c>
    </row>
    <row r="65" spans="1:8" hidden="1" x14ac:dyDescent="0.25">
      <c r="A65" s="56">
        <v>9929</v>
      </c>
      <c r="B65" s="56">
        <v>2002</v>
      </c>
      <c r="C65" s="56" t="s">
        <v>339</v>
      </c>
      <c r="D65" s="57" t="s">
        <v>76</v>
      </c>
      <c r="E65" s="58">
        <v>3927000</v>
      </c>
      <c r="F65" s="56" t="s">
        <v>195</v>
      </c>
      <c r="G65" s="56" t="s">
        <v>60</v>
      </c>
      <c r="H65" s="56" t="s">
        <v>61</v>
      </c>
    </row>
    <row r="66" spans="1:8" hidden="1" x14ac:dyDescent="0.25">
      <c r="A66" s="56">
        <v>9930</v>
      </c>
      <c r="B66" s="56">
        <v>2002</v>
      </c>
      <c r="C66" s="56" t="s">
        <v>339</v>
      </c>
      <c r="D66" s="57" t="s">
        <v>76</v>
      </c>
      <c r="E66" s="58">
        <v>3927000</v>
      </c>
      <c r="F66" s="56" t="s">
        <v>195</v>
      </c>
      <c r="G66" s="56" t="s">
        <v>60</v>
      </c>
      <c r="H66" s="56" t="s">
        <v>61</v>
      </c>
    </row>
    <row r="67" spans="1:8" hidden="1" x14ac:dyDescent="0.25">
      <c r="A67" s="56">
        <v>9931</v>
      </c>
      <c r="B67" s="56">
        <v>2002</v>
      </c>
      <c r="C67" s="56" t="s">
        <v>339</v>
      </c>
      <c r="D67" s="57" t="s">
        <v>76</v>
      </c>
      <c r="E67" s="58">
        <v>3927000</v>
      </c>
      <c r="F67" s="56" t="s">
        <v>195</v>
      </c>
      <c r="G67" s="56" t="s">
        <v>60</v>
      </c>
      <c r="H67" s="56" t="s">
        <v>61</v>
      </c>
    </row>
    <row r="68" spans="1:8" hidden="1" x14ac:dyDescent="0.25">
      <c r="A68" s="56">
        <v>9932</v>
      </c>
      <c r="B68" s="56">
        <v>2002</v>
      </c>
      <c r="C68" s="56" t="s">
        <v>339</v>
      </c>
      <c r="D68" s="57" t="s">
        <v>76</v>
      </c>
      <c r="E68" s="58">
        <v>3927000</v>
      </c>
      <c r="F68" s="56" t="s">
        <v>195</v>
      </c>
      <c r="G68" s="56" t="s">
        <v>60</v>
      </c>
      <c r="H68" s="56" t="s">
        <v>61</v>
      </c>
    </row>
    <row r="69" spans="1:8" hidden="1" x14ac:dyDescent="0.25">
      <c r="A69" s="56">
        <v>9933</v>
      </c>
      <c r="B69" s="56">
        <v>2002</v>
      </c>
      <c r="C69" s="56" t="s">
        <v>339</v>
      </c>
      <c r="D69" s="57" t="s">
        <v>76</v>
      </c>
      <c r="E69" s="58">
        <v>5057500</v>
      </c>
      <c r="F69" s="56" t="s">
        <v>195</v>
      </c>
      <c r="G69" s="56" t="s">
        <v>60</v>
      </c>
      <c r="H69" s="56" t="s">
        <v>61</v>
      </c>
    </row>
    <row r="70" spans="1:8" hidden="1" x14ac:dyDescent="0.25">
      <c r="A70" s="56">
        <v>9934</v>
      </c>
      <c r="B70" s="56">
        <v>2002</v>
      </c>
      <c r="C70" s="56" t="s">
        <v>339</v>
      </c>
      <c r="D70" s="57" t="s">
        <v>76</v>
      </c>
      <c r="E70" s="58">
        <v>5057500</v>
      </c>
      <c r="F70" s="56" t="s">
        <v>195</v>
      </c>
      <c r="G70" s="56" t="s">
        <v>60</v>
      </c>
      <c r="H70" s="56" t="s">
        <v>61</v>
      </c>
    </row>
    <row r="71" spans="1:8" hidden="1" x14ac:dyDescent="0.25">
      <c r="A71" s="56">
        <v>9935</v>
      </c>
      <c r="B71" s="56">
        <v>2002</v>
      </c>
      <c r="C71" s="56" t="s">
        <v>339</v>
      </c>
      <c r="D71" s="57" t="s">
        <v>76</v>
      </c>
      <c r="E71" s="58">
        <v>5057500</v>
      </c>
      <c r="F71" s="56" t="s">
        <v>195</v>
      </c>
      <c r="G71" s="56" t="s">
        <v>60</v>
      </c>
      <c r="H71" s="56" t="s">
        <v>61</v>
      </c>
    </row>
    <row r="72" spans="1:8" hidden="1" x14ac:dyDescent="0.25">
      <c r="A72" s="56">
        <v>9936</v>
      </c>
      <c r="B72" s="56">
        <v>2002</v>
      </c>
      <c r="C72" s="56" t="s">
        <v>339</v>
      </c>
      <c r="D72" s="57" t="s">
        <v>76</v>
      </c>
      <c r="E72" s="58">
        <v>5057500</v>
      </c>
      <c r="F72" s="56" t="s">
        <v>195</v>
      </c>
      <c r="G72" s="56" t="s">
        <v>60</v>
      </c>
      <c r="H72" s="56" t="s">
        <v>61</v>
      </c>
    </row>
    <row r="73" spans="1:8" hidden="1" x14ac:dyDescent="0.25">
      <c r="A73" s="56">
        <v>9937</v>
      </c>
      <c r="B73" s="56">
        <v>2002</v>
      </c>
      <c r="C73" s="56" t="s">
        <v>339</v>
      </c>
      <c r="D73" s="57" t="s">
        <v>76</v>
      </c>
      <c r="E73" s="58">
        <v>5057500</v>
      </c>
      <c r="F73" s="56" t="s">
        <v>195</v>
      </c>
      <c r="G73" s="56" t="s">
        <v>60</v>
      </c>
      <c r="H73" s="56" t="s">
        <v>61</v>
      </c>
    </row>
    <row r="74" spans="1:8" hidden="1" x14ac:dyDescent="0.25">
      <c r="A74" s="56">
        <v>9938</v>
      </c>
      <c r="B74" s="56">
        <v>2002</v>
      </c>
      <c r="C74" s="56" t="s">
        <v>339</v>
      </c>
      <c r="D74" s="57" t="s">
        <v>76</v>
      </c>
      <c r="E74" s="58">
        <v>5057500</v>
      </c>
      <c r="F74" s="56" t="s">
        <v>195</v>
      </c>
      <c r="G74" s="56" t="s">
        <v>60</v>
      </c>
      <c r="H74" s="56" t="s">
        <v>61</v>
      </c>
    </row>
    <row r="75" spans="1:8" hidden="1" x14ac:dyDescent="0.25">
      <c r="A75" s="56">
        <v>9939</v>
      </c>
      <c r="B75" s="56">
        <v>2002</v>
      </c>
      <c r="C75" s="56" t="s">
        <v>339</v>
      </c>
      <c r="D75" s="57" t="s">
        <v>76</v>
      </c>
      <c r="E75" s="58">
        <v>5057500</v>
      </c>
      <c r="F75" s="56" t="s">
        <v>195</v>
      </c>
      <c r="G75" s="56" t="s">
        <v>60</v>
      </c>
      <c r="H75" s="56" t="s">
        <v>61</v>
      </c>
    </row>
    <row r="76" spans="1:8" hidden="1" x14ac:dyDescent="0.25">
      <c r="A76" s="56">
        <v>9940</v>
      </c>
      <c r="B76" s="56">
        <v>2002</v>
      </c>
      <c r="C76" s="56" t="s">
        <v>339</v>
      </c>
      <c r="D76" s="57" t="s">
        <v>76</v>
      </c>
      <c r="E76" s="58">
        <v>5057500</v>
      </c>
      <c r="F76" s="56" t="s">
        <v>195</v>
      </c>
      <c r="G76" s="56" t="s">
        <v>60</v>
      </c>
      <c r="H76" s="56" t="s">
        <v>61</v>
      </c>
    </row>
    <row r="77" spans="1:8" hidden="1" x14ac:dyDescent="0.25">
      <c r="A77" s="56">
        <v>9941</v>
      </c>
      <c r="B77" s="56">
        <v>2002</v>
      </c>
      <c r="C77" s="56" t="s">
        <v>339</v>
      </c>
      <c r="D77" s="57" t="s">
        <v>76</v>
      </c>
      <c r="E77" s="58">
        <v>5057500</v>
      </c>
      <c r="F77" s="56" t="s">
        <v>195</v>
      </c>
      <c r="G77" s="56" t="s">
        <v>60</v>
      </c>
      <c r="H77" s="56" t="s">
        <v>61</v>
      </c>
    </row>
    <row r="78" spans="1:8" hidden="1" x14ac:dyDescent="0.25">
      <c r="A78" s="56">
        <v>9942</v>
      </c>
      <c r="B78" s="56">
        <v>2002</v>
      </c>
      <c r="C78" s="56" t="s">
        <v>339</v>
      </c>
      <c r="D78" s="57" t="s">
        <v>76</v>
      </c>
      <c r="E78" s="58">
        <v>9936500</v>
      </c>
      <c r="F78" s="56" t="s">
        <v>195</v>
      </c>
      <c r="G78" s="56" t="s">
        <v>60</v>
      </c>
      <c r="H78" s="56" t="s">
        <v>61</v>
      </c>
    </row>
    <row r="79" spans="1:8" hidden="1" x14ac:dyDescent="0.25">
      <c r="A79" s="56">
        <v>9943</v>
      </c>
      <c r="B79" s="56">
        <v>2002</v>
      </c>
      <c r="C79" s="56" t="s">
        <v>339</v>
      </c>
      <c r="D79" s="57" t="s">
        <v>76</v>
      </c>
      <c r="E79" s="58">
        <v>9936500</v>
      </c>
      <c r="F79" s="56" t="s">
        <v>195</v>
      </c>
      <c r="G79" s="56" t="s">
        <v>60</v>
      </c>
      <c r="H79" s="56" t="s">
        <v>61</v>
      </c>
    </row>
    <row r="80" spans="1:8" hidden="1" x14ac:dyDescent="0.25">
      <c r="A80" s="56">
        <v>9944</v>
      </c>
      <c r="B80" s="56">
        <v>2002</v>
      </c>
      <c r="C80" s="56" t="s">
        <v>339</v>
      </c>
      <c r="D80" s="57" t="s">
        <v>76</v>
      </c>
      <c r="E80" s="58">
        <v>9936500</v>
      </c>
      <c r="F80" s="56" t="s">
        <v>195</v>
      </c>
      <c r="G80" s="56" t="s">
        <v>60</v>
      </c>
      <c r="H80" s="56" t="s">
        <v>61</v>
      </c>
    </row>
    <row r="81" spans="1:8" hidden="1" x14ac:dyDescent="0.25">
      <c r="A81" s="56">
        <v>9945</v>
      </c>
      <c r="B81" s="56">
        <v>2002</v>
      </c>
      <c r="C81" s="56" t="s">
        <v>339</v>
      </c>
      <c r="D81" s="57" t="s">
        <v>76</v>
      </c>
      <c r="E81" s="58">
        <v>9936500</v>
      </c>
      <c r="F81" s="56" t="s">
        <v>195</v>
      </c>
      <c r="G81" s="56" t="s">
        <v>60</v>
      </c>
      <c r="H81" s="56" t="s">
        <v>61</v>
      </c>
    </row>
    <row r="82" spans="1:8" hidden="1" x14ac:dyDescent="0.25">
      <c r="A82" s="56">
        <v>10180</v>
      </c>
      <c r="B82" s="56">
        <v>2002</v>
      </c>
      <c r="C82" s="56" t="s">
        <v>339</v>
      </c>
      <c r="D82" s="57" t="s">
        <v>197</v>
      </c>
      <c r="E82" s="58">
        <v>4182850</v>
      </c>
      <c r="F82" s="56" t="s">
        <v>198</v>
      </c>
      <c r="G82" s="56" t="s">
        <v>60</v>
      </c>
      <c r="H82" s="56" t="s">
        <v>61</v>
      </c>
    </row>
    <row r="83" spans="1:8" hidden="1" x14ac:dyDescent="0.25">
      <c r="A83" s="56">
        <v>10671</v>
      </c>
      <c r="B83" s="56">
        <v>2002</v>
      </c>
      <c r="C83" s="56" t="s">
        <v>339</v>
      </c>
      <c r="D83" s="57" t="s">
        <v>220</v>
      </c>
      <c r="E83" s="58">
        <v>14161000</v>
      </c>
      <c r="F83" s="56" t="s">
        <v>123</v>
      </c>
      <c r="G83" s="56" t="s">
        <v>60</v>
      </c>
      <c r="H83" s="56" t="s">
        <v>61</v>
      </c>
    </row>
    <row r="84" spans="1:8" hidden="1" x14ac:dyDescent="0.25">
      <c r="A84" s="56">
        <v>10809</v>
      </c>
      <c r="B84" s="56">
        <v>2002</v>
      </c>
      <c r="C84" s="56" t="s">
        <v>339</v>
      </c>
      <c r="D84" s="57" t="s">
        <v>239</v>
      </c>
      <c r="E84" s="58">
        <v>8353800</v>
      </c>
      <c r="F84" s="56" t="s">
        <v>240</v>
      </c>
      <c r="G84" s="56" t="s">
        <v>60</v>
      </c>
      <c r="H84" s="56" t="s">
        <v>61</v>
      </c>
    </row>
    <row r="85" spans="1:8" hidden="1" x14ac:dyDescent="0.25">
      <c r="A85" s="56">
        <v>11345</v>
      </c>
      <c r="B85" s="56">
        <v>1801</v>
      </c>
      <c r="C85" s="56" t="s">
        <v>339</v>
      </c>
      <c r="D85" s="57" t="s">
        <v>262</v>
      </c>
      <c r="E85" s="58">
        <v>42242108.299999997</v>
      </c>
      <c r="F85" s="56" t="s">
        <v>68</v>
      </c>
      <c r="G85" s="56" t="s">
        <v>60</v>
      </c>
      <c r="H85" s="56" t="s">
        <v>61</v>
      </c>
    </row>
    <row r="86" spans="1:8" hidden="1" x14ac:dyDescent="0.25">
      <c r="A86" s="56">
        <v>11370</v>
      </c>
      <c r="B86" s="56">
        <v>1801</v>
      </c>
      <c r="C86" s="56" t="s">
        <v>339</v>
      </c>
      <c r="D86" s="57" t="s">
        <v>263</v>
      </c>
      <c r="E86" s="58">
        <v>5899246.5</v>
      </c>
      <c r="F86" s="56" t="s">
        <v>68</v>
      </c>
      <c r="G86" s="56" t="s">
        <v>60</v>
      </c>
      <c r="H86" s="56" t="s">
        <v>61</v>
      </c>
    </row>
    <row r="87" spans="1:8" hidden="1" x14ac:dyDescent="0.25">
      <c r="A87" s="56">
        <v>11387</v>
      </c>
      <c r="B87" s="56">
        <v>1805</v>
      </c>
      <c r="C87" s="56" t="s">
        <v>339</v>
      </c>
      <c r="D87" s="57" t="s">
        <v>264</v>
      </c>
      <c r="E87" s="58">
        <v>30636150</v>
      </c>
      <c r="F87" s="56" t="s">
        <v>265</v>
      </c>
      <c r="G87" s="56" t="s">
        <v>60</v>
      </c>
      <c r="H87" s="56" t="s">
        <v>61</v>
      </c>
    </row>
    <row r="88" spans="1:8" hidden="1" x14ac:dyDescent="0.25">
      <c r="A88" s="56">
        <v>11600</v>
      </c>
      <c r="B88" s="56">
        <v>2002</v>
      </c>
      <c r="C88" s="56" t="s">
        <v>339</v>
      </c>
      <c r="D88" s="57" t="s">
        <v>340</v>
      </c>
      <c r="E88" s="58">
        <v>6664000</v>
      </c>
      <c r="F88" s="56" t="s">
        <v>336</v>
      </c>
      <c r="G88" s="56" t="s">
        <v>60</v>
      </c>
      <c r="H88" s="56" t="s">
        <v>61</v>
      </c>
    </row>
    <row r="89" spans="1:8" hidden="1" x14ac:dyDescent="0.25">
      <c r="A89" s="56">
        <v>11601</v>
      </c>
      <c r="B89" s="56">
        <v>2002</v>
      </c>
      <c r="C89" s="56" t="s">
        <v>339</v>
      </c>
      <c r="D89" s="57" t="s">
        <v>340</v>
      </c>
      <c r="E89" s="58">
        <v>6664000</v>
      </c>
      <c r="F89" s="56" t="s">
        <v>336</v>
      </c>
      <c r="G89" s="56" t="s">
        <v>60</v>
      </c>
      <c r="H89" s="56" t="s">
        <v>61</v>
      </c>
    </row>
    <row r="90" spans="1:8" hidden="1" x14ac:dyDescent="0.25">
      <c r="A90" s="56">
        <v>11606</v>
      </c>
      <c r="B90" s="56">
        <v>2002</v>
      </c>
      <c r="C90" s="56" t="s">
        <v>339</v>
      </c>
      <c r="D90" s="57" t="s">
        <v>341</v>
      </c>
      <c r="E90" s="58">
        <v>5355000</v>
      </c>
      <c r="F90" s="56" t="s">
        <v>336</v>
      </c>
      <c r="G90" s="56" t="s">
        <v>60</v>
      </c>
      <c r="H90" s="56" t="s">
        <v>61</v>
      </c>
    </row>
    <row r="91" spans="1:8" hidden="1" x14ac:dyDescent="0.25">
      <c r="A91" s="62">
        <v>10820</v>
      </c>
      <c r="B91" s="62">
        <v>2101</v>
      </c>
      <c r="C91" s="62" t="s">
        <v>376</v>
      </c>
      <c r="D91" s="63" t="s">
        <v>242</v>
      </c>
      <c r="E91" s="64">
        <v>3201576</v>
      </c>
      <c r="F91" s="62" t="s">
        <v>241</v>
      </c>
      <c r="G91" s="62" t="s">
        <v>60</v>
      </c>
      <c r="H91" s="62" t="s">
        <v>61</v>
      </c>
    </row>
    <row r="92" spans="1:8" hidden="1" x14ac:dyDescent="0.25">
      <c r="A92" s="62">
        <v>10821</v>
      </c>
      <c r="B92" s="62">
        <v>2101</v>
      </c>
      <c r="C92" s="62" t="s">
        <v>376</v>
      </c>
      <c r="D92" s="63" t="s">
        <v>242</v>
      </c>
      <c r="E92" s="64">
        <v>3201576</v>
      </c>
      <c r="F92" s="62" t="s">
        <v>241</v>
      </c>
      <c r="G92" s="62" t="s">
        <v>60</v>
      </c>
      <c r="H92" s="62" t="s">
        <v>61</v>
      </c>
    </row>
    <row r="93" spans="1:8" hidden="1" x14ac:dyDescent="0.25">
      <c r="A93" s="62">
        <v>10822</v>
      </c>
      <c r="B93" s="62">
        <v>2101</v>
      </c>
      <c r="C93" s="62" t="s">
        <v>376</v>
      </c>
      <c r="D93" s="63" t="s">
        <v>242</v>
      </c>
      <c r="E93" s="64">
        <v>3201576</v>
      </c>
      <c r="F93" s="62" t="s">
        <v>241</v>
      </c>
      <c r="G93" s="62" t="s">
        <v>60</v>
      </c>
      <c r="H93" s="62" t="s">
        <v>61</v>
      </c>
    </row>
    <row r="94" spans="1:8" hidden="1" x14ac:dyDescent="0.25">
      <c r="A94" s="62">
        <v>10823</v>
      </c>
      <c r="B94" s="62">
        <v>2101</v>
      </c>
      <c r="C94" s="62" t="s">
        <v>376</v>
      </c>
      <c r="D94" s="63" t="s">
        <v>242</v>
      </c>
      <c r="E94" s="64">
        <v>3201576</v>
      </c>
      <c r="F94" s="62" t="s">
        <v>241</v>
      </c>
      <c r="G94" s="62" t="s">
        <v>60</v>
      </c>
      <c r="H94" s="62" t="s">
        <v>61</v>
      </c>
    </row>
    <row r="95" spans="1:8" hidden="1" x14ac:dyDescent="0.25">
      <c r="A95" s="62">
        <v>10824</v>
      </c>
      <c r="B95" s="62">
        <v>2101</v>
      </c>
      <c r="C95" s="62" t="s">
        <v>376</v>
      </c>
      <c r="D95" s="63" t="s">
        <v>242</v>
      </c>
      <c r="E95" s="64">
        <v>3201576</v>
      </c>
      <c r="F95" s="62" t="s">
        <v>241</v>
      </c>
      <c r="G95" s="62" t="s">
        <v>60</v>
      </c>
      <c r="H95" s="62" t="s">
        <v>61</v>
      </c>
    </row>
    <row r="96" spans="1:8" hidden="1" x14ac:dyDescent="0.25">
      <c r="A96" s="62">
        <v>10825</v>
      </c>
      <c r="B96" s="62">
        <v>2101</v>
      </c>
      <c r="C96" s="62" t="s">
        <v>376</v>
      </c>
      <c r="D96" s="63" t="s">
        <v>242</v>
      </c>
      <c r="E96" s="64">
        <v>3201576</v>
      </c>
      <c r="F96" s="62" t="s">
        <v>241</v>
      </c>
      <c r="G96" s="62" t="s">
        <v>60</v>
      </c>
      <c r="H96" s="62" t="s">
        <v>61</v>
      </c>
    </row>
    <row r="97" spans="1:8" ht="27" hidden="1" x14ac:dyDescent="0.25">
      <c r="A97" s="62">
        <v>11395</v>
      </c>
      <c r="B97" s="62">
        <v>2101</v>
      </c>
      <c r="C97" s="62" t="s">
        <v>376</v>
      </c>
      <c r="D97" s="63" t="s">
        <v>269</v>
      </c>
      <c r="E97" s="64">
        <v>22480000</v>
      </c>
      <c r="F97" s="62" t="s">
        <v>270</v>
      </c>
      <c r="G97" s="62" t="s">
        <v>60</v>
      </c>
      <c r="H97" s="62" t="s">
        <v>61</v>
      </c>
    </row>
    <row r="98" spans="1:8" hidden="1" x14ac:dyDescent="0.25">
      <c r="A98" s="56">
        <v>6000</v>
      </c>
      <c r="B98" s="56">
        <v>1902</v>
      </c>
      <c r="C98" s="56" t="s">
        <v>373</v>
      </c>
      <c r="D98" s="57" t="s">
        <v>81</v>
      </c>
      <c r="E98" s="58">
        <v>4802400</v>
      </c>
      <c r="F98" s="56" t="s">
        <v>80</v>
      </c>
      <c r="G98" s="56" t="s">
        <v>60</v>
      </c>
      <c r="H98" s="56" t="s">
        <v>61</v>
      </c>
    </row>
    <row r="99" spans="1:8" hidden="1" x14ac:dyDescent="0.25">
      <c r="A99" s="56">
        <v>6652</v>
      </c>
      <c r="B99" s="56">
        <v>1902</v>
      </c>
      <c r="C99" s="56" t="s">
        <v>373</v>
      </c>
      <c r="D99" s="57" t="s">
        <v>94</v>
      </c>
      <c r="E99" s="58">
        <v>8641814</v>
      </c>
      <c r="F99" s="56" t="s">
        <v>93</v>
      </c>
      <c r="G99" s="56" t="s">
        <v>60</v>
      </c>
      <c r="H99" s="56" t="s">
        <v>61</v>
      </c>
    </row>
    <row r="100" spans="1:8" hidden="1" x14ac:dyDescent="0.25">
      <c r="A100" s="56">
        <v>6654</v>
      </c>
      <c r="B100" s="56">
        <v>1902</v>
      </c>
      <c r="C100" s="56" t="s">
        <v>373</v>
      </c>
      <c r="D100" s="57" t="s">
        <v>95</v>
      </c>
      <c r="E100" s="58">
        <v>4883414</v>
      </c>
      <c r="F100" s="56" t="s">
        <v>93</v>
      </c>
      <c r="G100" s="56" t="s">
        <v>60</v>
      </c>
      <c r="H100" s="56" t="s">
        <v>61</v>
      </c>
    </row>
    <row r="101" spans="1:8" hidden="1" x14ac:dyDescent="0.25">
      <c r="A101" s="56">
        <v>6655</v>
      </c>
      <c r="B101" s="56">
        <v>1902</v>
      </c>
      <c r="C101" s="56" t="s">
        <v>373</v>
      </c>
      <c r="D101" s="57" t="s">
        <v>95</v>
      </c>
      <c r="E101" s="58">
        <v>4883414</v>
      </c>
      <c r="F101" s="56" t="s">
        <v>93</v>
      </c>
      <c r="G101" s="56" t="s">
        <v>60</v>
      </c>
      <c r="H101" s="56" t="s">
        <v>61</v>
      </c>
    </row>
    <row r="102" spans="1:8" hidden="1" x14ac:dyDescent="0.25">
      <c r="A102" s="56">
        <v>6656</v>
      </c>
      <c r="B102" s="56">
        <v>1902</v>
      </c>
      <c r="C102" s="56" t="s">
        <v>373</v>
      </c>
      <c r="D102" s="57" t="s">
        <v>95</v>
      </c>
      <c r="E102" s="58">
        <v>4883414</v>
      </c>
      <c r="F102" s="56" t="s">
        <v>93</v>
      </c>
      <c r="G102" s="56" t="s">
        <v>60</v>
      </c>
      <c r="H102" s="56" t="s">
        <v>61</v>
      </c>
    </row>
    <row r="103" spans="1:8" hidden="1" x14ac:dyDescent="0.25">
      <c r="A103" s="56">
        <v>6657</v>
      </c>
      <c r="B103" s="56">
        <v>1902</v>
      </c>
      <c r="C103" s="56" t="s">
        <v>373</v>
      </c>
      <c r="D103" s="57" t="s">
        <v>96</v>
      </c>
      <c r="E103" s="58">
        <v>7508912</v>
      </c>
      <c r="F103" s="56" t="s">
        <v>93</v>
      </c>
      <c r="G103" s="56" t="s">
        <v>60</v>
      </c>
      <c r="H103" s="56" t="s">
        <v>61</v>
      </c>
    </row>
    <row r="104" spans="1:8" ht="27" hidden="1" x14ac:dyDescent="0.25">
      <c r="A104" s="56">
        <v>9734</v>
      </c>
      <c r="B104" s="56">
        <v>1902</v>
      </c>
      <c r="C104" s="56" t="s">
        <v>373</v>
      </c>
      <c r="D104" s="57" t="s">
        <v>177</v>
      </c>
      <c r="E104" s="58">
        <v>44469133</v>
      </c>
      <c r="F104" s="56" t="s">
        <v>178</v>
      </c>
      <c r="G104" s="56" t="s">
        <v>60</v>
      </c>
      <c r="H104" s="56" t="s">
        <v>61</v>
      </c>
    </row>
    <row r="105" spans="1:8" ht="27" hidden="1" x14ac:dyDescent="0.25">
      <c r="A105" s="56">
        <v>9735</v>
      </c>
      <c r="B105" s="56">
        <v>1902</v>
      </c>
      <c r="C105" s="56" t="s">
        <v>373</v>
      </c>
      <c r="D105" s="57" t="s">
        <v>179</v>
      </c>
      <c r="E105" s="58">
        <v>19148309</v>
      </c>
      <c r="F105" s="56" t="s">
        <v>178</v>
      </c>
      <c r="G105" s="56" t="s">
        <v>60</v>
      </c>
      <c r="H105" s="56" t="s">
        <v>61</v>
      </c>
    </row>
    <row r="106" spans="1:8" ht="27" hidden="1" x14ac:dyDescent="0.25">
      <c r="A106" s="56">
        <v>9736</v>
      </c>
      <c r="B106" s="56">
        <v>1902</v>
      </c>
      <c r="C106" s="56" t="s">
        <v>373</v>
      </c>
      <c r="D106" s="57" t="s">
        <v>180</v>
      </c>
      <c r="E106" s="58">
        <v>20904006</v>
      </c>
      <c r="F106" s="56" t="s">
        <v>178</v>
      </c>
      <c r="G106" s="56" t="s">
        <v>60</v>
      </c>
      <c r="H106" s="56" t="s">
        <v>61</v>
      </c>
    </row>
    <row r="107" spans="1:8" ht="27" hidden="1" x14ac:dyDescent="0.25">
      <c r="A107" s="56">
        <v>9737</v>
      </c>
      <c r="B107" s="56">
        <v>1902</v>
      </c>
      <c r="C107" s="56" t="s">
        <v>373</v>
      </c>
      <c r="D107" s="57" t="s">
        <v>181</v>
      </c>
      <c r="E107" s="58">
        <v>7354766</v>
      </c>
      <c r="F107" s="56" t="s">
        <v>178</v>
      </c>
      <c r="G107" s="56" t="s">
        <v>60</v>
      </c>
      <c r="H107" s="56" t="s">
        <v>61</v>
      </c>
    </row>
    <row r="108" spans="1:8" ht="27" hidden="1" x14ac:dyDescent="0.25">
      <c r="A108" s="56">
        <v>9738</v>
      </c>
      <c r="B108" s="56">
        <v>1902</v>
      </c>
      <c r="C108" s="56" t="s">
        <v>373</v>
      </c>
      <c r="D108" s="57" t="s">
        <v>182</v>
      </c>
      <c r="E108" s="58">
        <v>7354766</v>
      </c>
      <c r="F108" s="56" t="s">
        <v>178</v>
      </c>
      <c r="G108" s="56" t="s">
        <v>60</v>
      </c>
      <c r="H108" s="56" t="s">
        <v>61</v>
      </c>
    </row>
    <row r="109" spans="1:8" hidden="1" x14ac:dyDescent="0.25">
      <c r="A109" s="56">
        <v>9739</v>
      </c>
      <c r="B109" s="56">
        <v>1902</v>
      </c>
      <c r="C109" s="56" t="s">
        <v>373</v>
      </c>
      <c r="D109" s="57" t="s">
        <v>183</v>
      </c>
      <c r="E109" s="58">
        <v>10606361</v>
      </c>
      <c r="F109" s="56" t="s">
        <v>178</v>
      </c>
      <c r="G109" s="56" t="s">
        <v>60</v>
      </c>
      <c r="H109" s="56" t="s">
        <v>61</v>
      </c>
    </row>
    <row r="110" spans="1:8" hidden="1" x14ac:dyDescent="0.25">
      <c r="A110" s="56">
        <v>9740</v>
      </c>
      <c r="B110" s="56">
        <v>1902</v>
      </c>
      <c r="C110" s="56" t="s">
        <v>373</v>
      </c>
      <c r="D110" s="57" t="s">
        <v>183</v>
      </c>
      <c r="E110" s="58">
        <v>10606361</v>
      </c>
      <c r="F110" s="56" t="s">
        <v>178</v>
      </c>
      <c r="G110" s="56" t="s">
        <v>60</v>
      </c>
      <c r="H110" s="56" t="s">
        <v>61</v>
      </c>
    </row>
    <row r="111" spans="1:8" ht="27" hidden="1" x14ac:dyDescent="0.25">
      <c r="A111" s="56">
        <v>9741</v>
      </c>
      <c r="B111" s="56">
        <v>1902</v>
      </c>
      <c r="C111" s="56" t="s">
        <v>373</v>
      </c>
      <c r="D111" s="57" t="s">
        <v>184</v>
      </c>
      <c r="E111" s="58">
        <v>18934098</v>
      </c>
      <c r="F111" s="56" t="s">
        <v>178</v>
      </c>
      <c r="G111" s="56" t="s">
        <v>60</v>
      </c>
      <c r="H111" s="56" t="s">
        <v>61</v>
      </c>
    </row>
    <row r="112" spans="1:8" hidden="1" x14ac:dyDescent="0.25">
      <c r="A112" s="56">
        <v>9742</v>
      </c>
      <c r="B112" s="56">
        <v>1902</v>
      </c>
      <c r="C112" s="56" t="s">
        <v>373</v>
      </c>
      <c r="D112" s="57" t="s">
        <v>186</v>
      </c>
      <c r="E112" s="58">
        <v>5196730</v>
      </c>
      <c r="F112" s="56" t="s">
        <v>178</v>
      </c>
      <c r="G112" s="56" t="s">
        <v>60</v>
      </c>
      <c r="H112" s="56" t="s">
        <v>61</v>
      </c>
    </row>
    <row r="113" spans="1:8" hidden="1" x14ac:dyDescent="0.25">
      <c r="A113" s="56">
        <v>9743</v>
      </c>
      <c r="B113" s="56">
        <v>1902</v>
      </c>
      <c r="C113" s="56" t="s">
        <v>373</v>
      </c>
      <c r="D113" s="57" t="s">
        <v>186</v>
      </c>
      <c r="E113" s="58">
        <v>5196730</v>
      </c>
      <c r="F113" s="56" t="s">
        <v>178</v>
      </c>
      <c r="G113" s="56" t="s">
        <v>60</v>
      </c>
      <c r="H113" s="56" t="s">
        <v>61</v>
      </c>
    </row>
    <row r="114" spans="1:8" hidden="1" x14ac:dyDescent="0.25">
      <c r="A114" s="56">
        <v>9744</v>
      </c>
      <c r="B114" s="56">
        <v>1902</v>
      </c>
      <c r="C114" s="56" t="s">
        <v>373</v>
      </c>
      <c r="D114" s="57" t="s">
        <v>186</v>
      </c>
      <c r="E114" s="58">
        <v>5196730</v>
      </c>
      <c r="F114" s="56" t="s">
        <v>178</v>
      </c>
      <c r="G114" s="56" t="s">
        <v>60</v>
      </c>
      <c r="H114" s="56" t="s">
        <v>61</v>
      </c>
    </row>
    <row r="115" spans="1:8" hidden="1" x14ac:dyDescent="0.25">
      <c r="A115" s="56">
        <v>9745</v>
      </c>
      <c r="B115" s="56">
        <v>1902</v>
      </c>
      <c r="C115" s="56" t="s">
        <v>373</v>
      </c>
      <c r="D115" s="57" t="s">
        <v>186</v>
      </c>
      <c r="E115" s="58">
        <v>5196730</v>
      </c>
      <c r="F115" s="56" t="s">
        <v>178</v>
      </c>
      <c r="G115" s="56" t="s">
        <v>60</v>
      </c>
      <c r="H115" s="56" t="s">
        <v>61</v>
      </c>
    </row>
    <row r="116" spans="1:8" hidden="1" x14ac:dyDescent="0.25">
      <c r="A116" s="56">
        <v>9746</v>
      </c>
      <c r="B116" s="56">
        <v>1902</v>
      </c>
      <c r="C116" s="56" t="s">
        <v>373</v>
      </c>
      <c r="D116" s="57" t="s">
        <v>186</v>
      </c>
      <c r="E116" s="58">
        <v>5196730</v>
      </c>
      <c r="F116" s="56" t="s">
        <v>178</v>
      </c>
      <c r="G116" s="56" t="s">
        <v>60</v>
      </c>
      <c r="H116" s="56" t="s">
        <v>61</v>
      </c>
    </row>
    <row r="117" spans="1:8" ht="27" hidden="1" x14ac:dyDescent="0.25">
      <c r="A117" s="56">
        <v>9747</v>
      </c>
      <c r="B117" s="56">
        <v>1902</v>
      </c>
      <c r="C117" s="56" t="s">
        <v>373</v>
      </c>
      <c r="D117" s="57" t="s">
        <v>185</v>
      </c>
      <c r="E117" s="58">
        <v>42739550</v>
      </c>
      <c r="F117" s="56" t="s">
        <v>178</v>
      </c>
      <c r="G117" s="56" t="s">
        <v>60</v>
      </c>
      <c r="H117" s="56" t="s">
        <v>61</v>
      </c>
    </row>
    <row r="118" spans="1:8" hidden="1" x14ac:dyDescent="0.25">
      <c r="A118" s="56">
        <v>10640</v>
      </c>
      <c r="B118" s="56">
        <v>1902</v>
      </c>
      <c r="C118" s="56" t="s">
        <v>373</v>
      </c>
      <c r="D118" s="57" t="s">
        <v>212</v>
      </c>
      <c r="E118" s="58">
        <v>4468333.38</v>
      </c>
      <c r="F118" s="56" t="s">
        <v>213</v>
      </c>
      <c r="G118" s="56" t="s">
        <v>60</v>
      </c>
      <c r="H118" s="56" t="s">
        <v>61</v>
      </c>
    </row>
    <row r="119" spans="1:8" hidden="1" x14ac:dyDescent="0.25">
      <c r="A119" s="56">
        <v>10641</v>
      </c>
      <c r="B119" s="56">
        <v>1902</v>
      </c>
      <c r="C119" s="56" t="s">
        <v>373</v>
      </c>
      <c r="D119" s="57" t="s">
        <v>214</v>
      </c>
      <c r="E119" s="58">
        <v>6748999.3200000003</v>
      </c>
      <c r="F119" s="56" t="s">
        <v>213</v>
      </c>
      <c r="G119" s="56" t="s">
        <v>60</v>
      </c>
      <c r="H119" s="56" t="s">
        <v>61</v>
      </c>
    </row>
    <row r="120" spans="1:8" hidden="1" x14ac:dyDescent="0.25">
      <c r="A120" s="56">
        <v>10642</v>
      </c>
      <c r="B120" s="56">
        <v>1902</v>
      </c>
      <c r="C120" s="56" t="s">
        <v>373</v>
      </c>
      <c r="D120" s="57" t="s">
        <v>214</v>
      </c>
      <c r="E120" s="58">
        <v>6748999.3200000003</v>
      </c>
      <c r="F120" s="56" t="s">
        <v>213</v>
      </c>
      <c r="G120" s="56" t="s">
        <v>60</v>
      </c>
      <c r="H120" s="56" t="s">
        <v>61</v>
      </c>
    </row>
    <row r="121" spans="1:8" hidden="1" x14ac:dyDescent="0.25">
      <c r="A121" s="56">
        <v>10643</v>
      </c>
      <c r="B121" s="56">
        <v>1902</v>
      </c>
      <c r="C121" s="56" t="s">
        <v>373</v>
      </c>
      <c r="D121" s="57" t="s">
        <v>214</v>
      </c>
      <c r="E121" s="58">
        <v>6748999.3200000003</v>
      </c>
      <c r="F121" s="56" t="s">
        <v>213</v>
      </c>
      <c r="G121" s="56" t="s">
        <v>60</v>
      </c>
      <c r="H121" s="56" t="s">
        <v>61</v>
      </c>
    </row>
    <row r="122" spans="1:8" hidden="1" x14ac:dyDescent="0.25">
      <c r="A122" s="56">
        <v>10644</v>
      </c>
      <c r="B122" s="56">
        <v>1902</v>
      </c>
      <c r="C122" s="56" t="s">
        <v>373</v>
      </c>
      <c r="D122" s="57" t="s">
        <v>215</v>
      </c>
      <c r="E122" s="58">
        <v>9908665.9000000004</v>
      </c>
      <c r="F122" s="56" t="s">
        <v>213</v>
      </c>
      <c r="G122" s="56" t="s">
        <v>60</v>
      </c>
      <c r="H122" s="56" t="s">
        <v>61</v>
      </c>
    </row>
    <row r="123" spans="1:8" hidden="1" x14ac:dyDescent="0.25">
      <c r="A123" s="56">
        <v>10645</v>
      </c>
      <c r="B123" s="56">
        <v>1902</v>
      </c>
      <c r="C123" s="56" t="s">
        <v>373</v>
      </c>
      <c r="D123" s="57" t="s">
        <v>216</v>
      </c>
      <c r="E123" s="58">
        <v>7402666.3200000003</v>
      </c>
      <c r="F123" s="56" t="s">
        <v>213</v>
      </c>
      <c r="G123" s="56" t="s">
        <v>60</v>
      </c>
      <c r="H123" s="56" t="s">
        <v>61</v>
      </c>
    </row>
    <row r="124" spans="1:8" hidden="1" x14ac:dyDescent="0.25">
      <c r="A124" s="56">
        <v>11212</v>
      </c>
      <c r="B124" s="56">
        <v>1902</v>
      </c>
      <c r="C124" s="56" t="s">
        <v>373</v>
      </c>
      <c r="D124" s="57" t="s">
        <v>254</v>
      </c>
      <c r="E124" s="58">
        <v>7615741.7699999996</v>
      </c>
      <c r="F124" s="56" t="s">
        <v>252</v>
      </c>
      <c r="G124" s="56" t="s">
        <v>60</v>
      </c>
      <c r="H124" s="56" t="s">
        <v>61</v>
      </c>
    </row>
    <row r="125" spans="1:8" hidden="1" x14ac:dyDescent="0.25">
      <c r="A125" s="56">
        <v>11213</v>
      </c>
      <c r="B125" s="56">
        <v>1902</v>
      </c>
      <c r="C125" s="56" t="s">
        <v>373</v>
      </c>
      <c r="D125" s="57" t="s">
        <v>254</v>
      </c>
      <c r="E125" s="58">
        <v>7615741.7699999996</v>
      </c>
      <c r="F125" s="56" t="s">
        <v>252</v>
      </c>
      <c r="G125" s="56" t="s">
        <v>60</v>
      </c>
      <c r="H125" s="56" t="s">
        <v>61</v>
      </c>
    </row>
    <row r="126" spans="1:8" hidden="1" x14ac:dyDescent="0.25">
      <c r="A126" s="56">
        <v>11216</v>
      </c>
      <c r="B126" s="56">
        <v>1902</v>
      </c>
      <c r="C126" s="56" t="s">
        <v>373</v>
      </c>
      <c r="D126" s="57" t="s">
        <v>255</v>
      </c>
      <c r="E126" s="58">
        <v>6677601.7000000002</v>
      </c>
      <c r="F126" s="56" t="s">
        <v>252</v>
      </c>
      <c r="G126" s="56" t="s">
        <v>60</v>
      </c>
      <c r="H126" s="56" t="s">
        <v>61</v>
      </c>
    </row>
    <row r="127" spans="1:8" hidden="1" x14ac:dyDescent="0.25">
      <c r="A127" s="56">
        <v>11217</v>
      </c>
      <c r="B127" s="56">
        <v>1902</v>
      </c>
      <c r="C127" s="56" t="s">
        <v>373</v>
      </c>
      <c r="D127" s="57" t="s">
        <v>256</v>
      </c>
      <c r="E127" s="58">
        <v>3185113.54</v>
      </c>
      <c r="F127" s="56" t="s">
        <v>252</v>
      </c>
      <c r="G127" s="56" t="s">
        <v>60</v>
      </c>
      <c r="H127" s="56" t="s">
        <v>61</v>
      </c>
    </row>
    <row r="128" spans="1:8" hidden="1" x14ac:dyDescent="0.25">
      <c r="A128" s="56">
        <v>11218</v>
      </c>
      <c r="B128" s="56">
        <v>1902</v>
      </c>
      <c r="C128" s="56" t="s">
        <v>373</v>
      </c>
      <c r="D128" s="57" t="s">
        <v>256</v>
      </c>
      <c r="E128" s="58">
        <v>3185113.54</v>
      </c>
      <c r="F128" s="56" t="s">
        <v>252</v>
      </c>
      <c r="G128" s="56" t="s">
        <v>60</v>
      </c>
      <c r="H128" s="56" t="s">
        <v>61</v>
      </c>
    </row>
    <row r="129" spans="1:8" hidden="1" x14ac:dyDescent="0.25">
      <c r="A129" s="56">
        <v>11219</v>
      </c>
      <c r="B129" s="56">
        <v>1902</v>
      </c>
      <c r="C129" s="56" t="s">
        <v>373</v>
      </c>
      <c r="D129" s="57" t="s">
        <v>256</v>
      </c>
      <c r="E129" s="58">
        <v>3185113.54</v>
      </c>
      <c r="F129" s="56" t="s">
        <v>252</v>
      </c>
      <c r="G129" s="56" t="s">
        <v>60</v>
      </c>
      <c r="H129" s="56" t="s">
        <v>61</v>
      </c>
    </row>
    <row r="130" spans="1:8" hidden="1" x14ac:dyDescent="0.25">
      <c r="A130" s="56">
        <v>11220</v>
      </c>
      <c r="B130" s="56">
        <v>1902</v>
      </c>
      <c r="C130" s="56" t="s">
        <v>373</v>
      </c>
      <c r="D130" s="57" t="s">
        <v>256</v>
      </c>
      <c r="E130" s="58">
        <v>3185113.54</v>
      </c>
      <c r="F130" s="56" t="s">
        <v>252</v>
      </c>
      <c r="G130" s="56" t="s">
        <v>60</v>
      </c>
      <c r="H130" s="56" t="s">
        <v>61</v>
      </c>
    </row>
    <row r="131" spans="1:8" hidden="1" x14ac:dyDescent="0.25">
      <c r="A131" s="56">
        <v>11221</v>
      </c>
      <c r="B131" s="56">
        <v>1902</v>
      </c>
      <c r="C131" s="56" t="s">
        <v>373</v>
      </c>
      <c r="D131" s="57" t="s">
        <v>256</v>
      </c>
      <c r="E131" s="58">
        <v>3185113.54</v>
      </c>
      <c r="F131" s="56" t="s">
        <v>252</v>
      </c>
      <c r="G131" s="56" t="s">
        <v>60</v>
      </c>
      <c r="H131" s="56" t="s">
        <v>61</v>
      </c>
    </row>
    <row r="132" spans="1:8" hidden="1" x14ac:dyDescent="0.25">
      <c r="A132" s="56">
        <v>11222</v>
      </c>
      <c r="B132" s="56">
        <v>1902</v>
      </c>
      <c r="C132" s="56" t="s">
        <v>373</v>
      </c>
      <c r="D132" s="57" t="s">
        <v>256</v>
      </c>
      <c r="E132" s="58">
        <v>3185113.54</v>
      </c>
      <c r="F132" s="56" t="s">
        <v>252</v>
      </c>
      <c r="G132" s="56" t="s">
        <v>60</v>
      </c>
      <c r="H132" s="56" t="s">
        <v>61</v>
      </c>
    </row>
    <row r="133" spans="1:8" hidden="1" x14ac:dyDescent="0.25">
      <c r="A133" s="56">
        <v>11223</v>
      </c>
      <c r="B133" s="56">
        <v>1902</v>
      </c>
      <c r="C133" s="56" t="s">
        <v>373</v>
      </c>
      <c r="D133" s="57" t="s">
        <v>256</v>
      </c>
      <c r="E133" s="58">
        <v>3185113.54</v>
      </c>
      <c r="F133" s="56" t="s">
        <v>252</v>
      </c>
      <c r="G133" s="56" t="s">
        <v>60</v>
      </c>
      <c r="H133" s="56" t="s">
        <v>61</v>
      </c>
    </row>
    <row r="134" spans="1:8" hidden="1" x14ac:dyDescent="0.25">
      <c r="A134" s="56">
        <v>11224</v>
      </c>
      <c r="B134" s="56">
        <v>1902</v>
      </c>
      <c r="C134" s="56" t="s">
        <v>373</v>
      </c>
      <c r="D134" s="57" t="s">
        <v>256</v>
      </c>
      <c r="E134" s="58">
        <v>3185113.54</v>
      </c>
      <c r="F134" s="56" t="s">
        <v>252</v>
      </c>
      <c r="G134" s="56" t="s">
        <v>60</v>
      </c>
      <c r="H134" s="56" t="s">
        <v>61</v>
      </c>
    </row>
    <row r="135" spans="1:8" hidden="1" x14ac:dyDescent="0.25">
      <c r="A135" s="56">
        <v>11225</v>
      </c>
      <c r="B135" s="56">
        <v>1902</v>
      </c>
      <c r="C135" s="56" t="s">
        <v>373</v>
      </c>
      <c r="D135" s="57" t="s">
        <v>256</v>
      </c>
      <c r="E135" s="58">
        <v>3185113.54</v>
      </c>
      <c r="F135" s="56" t="s">
        <v>252</v>
      </c>
      <c r="G135" s="56" t="s">
        <v>60</v>
      </c>
      <c r="H135" s="56" t="s">
        <v>61</v>
      </c>
    </row>
    <row r="136" spans="1:8" hidden="1" x14ac:dyDescent="0.25">
      <c r="A136" s="56">
        <v>11226</v>
      </c>
      <c r="B136" s="56">
        <v>1902</v>
      </c>
      <c r="C136" s="56" t="s">
        <v>373</v>
      </c>
      <c r="D136" s="57" t="s">
        <v>256</v>
      </c>
      <c r="E136" s="58">
        <v>3185113.54</v>
      </c>
      <c r="F136" s="56" t="s">
        <v>252</v>
      </c>
      <c r="G136" s="56" t="s">
        <v>60</v>
      </c>
      <c r="H136" s="56" t="s">
        <v>61</v>
      </c>
    </row>
    <row r="137" spans="1:8" hidden="1" x14ac:dyDescent="0.25">
      <c r="A137" s="56">
        <v>11227</v>
      </c>
      <c r="B137" s="56">
        <v>1902</v>
      </c>
      <c r="C137" s="56" t="s">
        <v>373</v>
      </c>
      <c r="D137" s="57" t="s">
        <v>257</v>
      </c>
      <c r="E137" s="58">
        <v>6680061.4299999997</v>
      </c>
      <c r="F137" s="56" t="s">
        <v>252</v>
      </c>
      <c r="G137" s="56" t="s">
        <v>60</v>
      </c>
      <c r="H137" s="56" t="s">
        <v>61</v>
      </c>
    </row>
    <row r="138" spans="1:8" hidden="1" x14ac:dyDescent="0.25">
      <c r="A138" s="56">
        <v>11228</v>
      </c>
      <c r="B138" s="56">
        <v>1902</v>
      </c>
      <c r="C138" s="56" t="s">
        <v>373</v>
      </c>
      <c r="D138" s="57" t="s">
        <v>258</v>
      </c>
      <c r="E138" s="58">
        <v>12066195.4</v>
      </c>
      <c r="F138" s="56" t="s">
        <v>252</v>
      </c>
      <c r="G138" s="56" t="s">
        <v>60</v>
      </c>
      <c r="H138" s="56" t="s">
        <v>61</v>
      </c>
    </row>
    <row r="139" spans="1:8" hidden="1" x14ac:dyDescent="0.25">
      <c r="A139" s="56">
        <v>11456</v>
      </c>
      <c r="B139" s="56">
        <v>1902</v>
      </c>
      <c r="C139" s="56" t="s">
        <v>373</v>
      </c>
      <c r="D139" s="57" t="s">
        <v>286</v>
      </c>
      <c r="E139" s="58">
        <v>39032000</v>
      </c>
      <c r="F139" s="56" t="s">
        <v>285</v>
      </c>
      <c r="G139" s="56" t="s">
        <v>60</v>
      </c>
      <c r="H139" s="56" t="s">
        <v>61</v>
      </c>
    </row>
    <row r="140" spans="1:8" hidden="1" x14ac:dyDescent="0.25">
      <c r="A140" s="56">
        <v>2295</v>
      </c>
      <c r="B140" s="56">
        <v>1901</v>
      </c>
      <c r="C140" s="56" t="s">
        <v>374</v>
      </c>
      <c r="D140" s="57" t="s">
        <v>74</v>
      </c>
      <c r="E140" s="58">
        <v>3244598</v>
      </c>
      <c r="F140" s="56" t="s">
        <v>75</v>
      </c>
      <c r="G140" s="56" t="s">
        <v>60</v>
      </c>
      <c r="H140" s="56" t="s">
        <v>61</v>
      </c>
    </row>
    <row r="141" spans="1:8" hidden="1" x14ac:dyDescent="0.25">
      <c r="A141" s="56">
        <v>6834</v>
      </c>
      <c r="B141" s="56">
        <v>1901</v>
      </c>
      <c r="C141" s="56" t="s">
        <v>374</v>
      </c>
      <c r="D141" s="57" t="s">
        <v>98</v>
      </c>
      <c r="E141" s="58">
        <v>27642800</v>
      </c>
      <c r="F141" s="56" t="s">
        <v>97</v>
      </c>
      <c r="G141" s="56" t="s">
        <v>60</v>
      </c>
      <c r="H141" s="56" t="s">
        <v>61</v>
      </c>
    </row>
    <row r="142" spans="1:8" hidden="1" x14ac:dyDescent="0.25">
      <c r="A142" s="56">
        <v>9447</v>
      </c>
      <c r="B142" s="56">
        <v>1901</v>
      </c>
      <c r="C142" s="56" t="s">
        <v>374</v>
      </c>
      <c r="D142" s="57" t="s">
        <v>162</v>
      </c>
      <c r="E142" s="58">
        <v>4944450</v>
      </c>
      <c r="F142" s="56" t="s">
        <v>163</v>
      </c>
      <c r="G142" s="56" t="s">
        <v>60</v>
      </c>
      <c r="H142" s="56" t="s">
        <v>61</v>
      </c>
    </row>
    <row r="143" spans="1:8" hidden="1" x14ac:dyDescent="0.25">
      <c r="A143" s="56">
        <v>9448</v>
      </c>
      <c r="B143" s="56">
        <v>1901</v>
      </c>
      <c r="C143" s="56" t="s">
        <v>374</v>
      </c>
      <c r="D143" s="57" t="s">
        <v>162</v>
      </c>
      <c r="E143" s="58">
        <v>4944450</v>
      </c>
      <c r="F143" s="56" t="s">
        <v>163</v>
      </c>
      <c r="G143" s="56" t="s">
        <v>60</v>
      </c>
      <c r="H143" s="56" t="s">
        <v>61</v>
      </c>
    </row>
    <row r="144" spans="1:8" hidden="1" x14ac:dyDescent="0.25">
      <c r="A144" s="56">
        <v>9449</v>
      </c>
      <c r="B144" s="56">
        <v>1901</v>
      </c>
      <c r="C144" s="56" t="s">
        <v>374</v>
      </c>
      <c r="D144" s="57" t="s">
        <v>164</v>
      </c>
      <c r="E144" s="58">
        <v>6934130</v>
      </c>
      <c r="F144" s="56" t="s">
        <v>163</v>
      </c>
      <c r="G144" s="56" t="s">
        <v>60</v>
      </c>
      <c r="H144" s="56" t="s">
        <v>61</v>
      </c>
    </row>
    <row r="145" spans="1:8" hidden="1" x14ac:dyDescent="0.25">
      <c r="A145" s="56">
        <v>9450</v>
      </c>
      <c r="B145" s="56">
        <v>1901</v>
      </c>
      <c r="C145" s="56" t="s">
        <v>374</v>
      </c>
      <c r="D145" s="57" t="s">
        <v>164</v>
      </c>
      <c r="E145" s="58">
        <v>6934130</v>
      </c>
      <c r="F145" s="56" t="s">
        <v>163</v>
      </c>
      <c r="G145" s="56" t="s">
        <v>60</v>
      </c>
      <c r="H145" s="56" t="s">
        <v>61</v>
      </c>
    </row>
    <row r="146" spans="1:8" hidden="1" x14ac:dyDescent="0.25">
      <c r="A146" s="56">
        <v>9451</v>
      </c>
      <c r="B146" s="56">
        <v>1901</v>
      </c>
      <c r="C146" s="56" t="s">
        <v>374</v>
      </c>
      <c r="D146" s="57" t="s">
        <v>164</v>
      </c>
      <c r="E146" s="58">
        <v>6934130</v>
      </c>
      <c r="F146" s="56" t="s">
        <v>163</v>
      </c>
      <c r="G146" s="56" t="s">
        <v>60</v>
      </c>
      <c r="H146" s="56" t="s">
        <v>61</v>
      </c>
    </row>
    <row r="147" spans="1:8" ht="27" hidden="1" x14ac:dyDescent="0.25">
      <c r="A147" s="56">
        <v>9452</v>
      </c>
      <c r="B147" s="56">
        <v>1901</v>
      </c>
      <c r="C147" s="56" t="s">
        <v>374</v>
      </c>
      <c r="D147" s="57" t="s">
        <v>165</v>
      </c>
      <c r="E147" s="58">
        <v>40775350</v>
      </c>
      <c r="F147" s="56" t="s">
        <v>163</v>
      </c>
      <c r="G147" s="56" t="s">
        <v>60</v>
      </c>
      <c r="H147" s="56" t="s">
        <v>61</v>
      </c>
    </row>
    <row r="148" spans="1:8" ht="27" hidden="1" x14ac:dyDescent="0.25">
      <c r="A148" s="56">
        <v>9453</v>
      </c>
      <c r="B148" s="56">
        <v>1901</v>
      </c>
      <c r="C148" s="56" t="s">
        <v>374</v>
      </c>
      <c r="D148" s="57" t="s">
        <v>166</v>
      </c>
      <c r="E148" s="58">
        <v>40775350</v>
      </c>
      <c r="F148" s="56" t="s">
        <v>163</v>
      </c>
      <c r="G148" s="56" t="s">
        <v>60</v>
      </c>
      <c r="H148" s="56" t="s">
        <v>61</v>
      </c>
    </row>
    <row r="149" spans="1:8" ht="27" hidden="1" x14ac:dyDescent="0.25">
      <c r="A149" s="56">
        <v>9454</v>
      </c>
      <c r="B149" s="56">
        <v>1901</v>
      </c>
      <c r="C149" s="56" t="s">
        <v>374</v>
      </c>
      <c r="D149" s="57" t="s">
        <v>167</v>
      </c>
      <c r="E149" s="58">
        <v>40775350</v>
      </c>
      <c r="F149" s="56" t="s">
        <v>163</v>
      </c>
      <c r="G149" s="56" t="s">
        <v>60</v>
      </c>
      <c r="H149" s="56" t="s">
        <v>61</v>
      </c>
    </row>
    <row r="150" spans="1:8" ht="27" hidden="1" x14ac:dyDescent="0.25">
      <c r="A150" s="56">
        <v>9455</v>
      </c>
      <c r="B150" s="56">
        <v>1901</v>
      </c>
      <c r="C150" s="56" t="s">
        <v>374</v>
      </c>
      <c r="D150" s="57" t="s">
        <v>168</v>
      </c>
      <c r="E150" s="58">
        <v>40775350</v>
      </c>
      <c r="F150" s="56" t="s">
        <v>163</v>
      </c>
      <c r="G150" s="56" t="s">
        <v>60</v>
      </c>
      <c r="H150" s="56" t="s">
        <v>61</v>
      </c>
    </row>
    <row r="151" spans="1:8" ht="27" hidden="1" x14ac:dyDescent="0.25">
      <c r="A151" s="56">
        <v>9456</v>
      </c>
      <c r="B151" s="56">
        <v>1901</v>
      </c>
      <c r="C151" s="56" t="s">
        <v>374</v>
      </c>
      <c r="D151" s="57" t="s">
        <v>169</v>
      </c>
      <c r="E151" s="58">
        <v>40775350</v>
      </c>
      <c r="F151" s="56" t="s">
        <v>163</v>
      </c>
      <c r="G151" s="56" t="s">
        <v>60</v>
      </c>
      <c r="H151" s="56" t="s">
        <v>61</v>
      </c>
    </row>
    <row r="152" spans="1:8" s="31" customFormat="1" ht="27" hidden="1" x14ac:dyDescent="0.25">
      <c r="A152" s="56">
        <v>9457</v>
      </c>
      <c r="B152" s="56">
        <v>1901</v>
      </c>
      <c r="C152" s="56" t="s">
        <v>374</v>
      </c>
      <c r="D152" s="57" t="s">
        <v>170</v>
      </c>
      <c r="E152" s="58">
        <v>40775350</v>
      </c>
      <c r="F152" s="56" t="s">
        <v>163</v>
      </c>
      <c r="G152" s="56" t="s">
        <v>60</v>
      </c>
      <c r="H152" s="56" t="s">
        <v>61</v>
      </c>
    </row>
    <row r="153" spans="1:8" s="31" customFormat="1" hidden="1" x14ac:dyDescent="0.25">
      <c r="A153" s="56">
        <v>9458</v>
      </c>
      <c r="B153" s="56">
        <v>1901</v>
      </c>
      <c r="C153" s="56" t="s">
        <v>374</v>
      </c>
      <c r="D153" s="57" t="s">
        <v>171</v>
      </c>
      <c r="E153" s="58">
        <v>77885500</v>
      </c>
      <c r="F153" s="56" t="s">
        <v>163</v>
      </c>
      <c r="G153" s="56" t="s">
        <v>60</v>
      </c>
      <c r="H153" s="56" t="s">
        <v>61</v>
      </c>
    </row>
    <row r="154" spans="1:8" s="31" customFormat="1" hidden="1" x14ac:dyDescent="0.25">
      <c r="A154" s="56">
        <v>9459</v>
      </c>
      <c r="B154" s="56">
        <v>1901</v>
      </c>
      <c r="C154" s="56" t="s">
        <v>374</v>
      </c>
      <c r="D154" s="57" t="s">
        <v>171</v>
      </c>
      <c r="E154" s="58">
        <v>77885500</v>
      </c>
      <c r="F154" s="56" t="s">
        <v>163</v>
      </c>
      <c r="G154" s="56" t="s">
        <v>60</v>
      </c>
      <c r="H154" s="56" t="s">
        <v>61</v>
      </c>
    </row>
    <row r="155" spans="1:8" s="31" customFormat="1" hidden="1" x14ac:dyDescent="0.25">
      <c r="A155" s="56">
        <v>9460</v>
      </c>
      <c r="B155" s="56">
        <v>1901</v>
      </c>
      <c r="C155" s="56" t="s">
        <v>374</v>
      </c>
      <c r="D155" s="57" t="s">
        <v>171</v>
      </c>
      <c r="E155" s="58">
        <v>77885500</v>
      </c>
      <c r="F155" s="56" t="s">
        <v>163</v>
      </c>
      <c r="G155" s="56" t="s">
        <v>60</v>
      </c>
      <c r="H155" s="56" t="s">
        <v>61</v>
      </c>
    </row>
    <row r="156" spans="1:8" s="31" customFormat="1" hidden="1" x14ac:dyDescent="0.25">
      <c r="A156" s="56">
        <v>9461</v>
      </c>
      <c r="B156" s="56">
        <v>1901</v>
      </c>
      <c r="C156" s="56" t="s">
        <v>374</v>
      </c>
      <c r="D156" s="57" t="s">
        <v>162</v>
      </c>
      <c r="E156" s="58">
        <v>4944450</v>
      </c>
      <c r="F156" s="56" t="s">
        <v>172</v>
      </c>
      <c r="G156" s="56" t="s">
        <v>60</v>
      </c>
      <c r="H156" s="56" t="s">
        <v>61</v>
      </c>
    </row>
    <row r="157" spans="1:8" s="31" customFormat="1" hidden="1" x14ac:dyDescent="0.25">
      <c r="A157" s="56">
        <v>9462</v>
      </c>
      <c r="B157" s="56">
        <v>1901</v>
      </c>
      <c r="C157" s="56" t="s">
        <v>374</v>
      </c>
      <c r="D157" s="57" t="s">
        <v>162</v>
      </c>
      <c r="E157" s="58">
        <v>4944450</v>
      </c>
      <c r="F157" s="56" t="s">
        <v>172</v>
      </c>
      <c r="G157" s="56" t="s">
        <v>60</v>
      </c>
      <c r="H157" s="56" t="s">
        <v>61</v>
      </c>
    </row>
    <row r="158" spans="1:8" s="31" customFormat="1" hidden="1" x14ac:dyDescent="0.25">
      <c r="A158" s="56">
        <v>9463</v>
      </c>
      <c r="B158" s="56">
        <v>1901</v>
      </c>
      <c r="C158" s="56" t="s">
        <v>374</v>
      </c>
      <c r="D158" s="57" t="s">
        <v>164</v>
      </c>
      <c r="E158" s="58">
        <v>6934130</v>
      </c>
      <c r="F158" s="56" t="s">
        <v>172</v>
      </c>
      <c r="G158" s="56" t="s">
        <v>60</v>
      </c>
      <c r="H158" s="56" t="s">
        <v>61</v>
      </c>
    </row>
    <row r="159" spans="1:8" hidden="1" x14ac:dyDescent="0.25">
      <c r="A159" s="56">
        <v>7478</v>
      </c>
      <c r="B159" s="56">
        <v>2102</v>
      </c>
      <c r="C159" s="56" t="s">
        <v>342</v>
      </c>
      <c r="D159" s="57" t="s">
        <v>103</v>
      </c>
      <c r="E159" s="58">
        <v>5582848</v>
      </c>
      <c r="F159" s="56" t="s">
        <v>102</v>
      </c>
      <c r="G159" s="56" t="s">
        <v>60</v>
      </c>
      <c r="H159" s="56" t="s">
        <v>61</v>
      </c>
    </row>
    <row r="160" spans="1:8" hidden="1" x14ac:dyDescent="0.25">
      <c r="A160" s="56">
        <v>7483</v>
      </c>
      <c r="B160" s="56">
        <v>2102</v>
      </c>
      <c r="C160" s="56" t="s">
        <v>342</v>
      </c>
      <c r="D160" s="57" t="s">
        <v>104</v>
      </c>
      <c r="E160" s="58">
        <v>3107640</v>
      </c>
      <c r="F160" s="56" t="s">
        <v>102</v>
      </c>
      <c r="G160" s="56" t="s">
        <v>60</v>
      </c>
      <c r="H160" s="56" t="s">
        <v>61</v>
      </c>
    </row>
    <row r="161" spans="1:8" hidden="1" x14ac:dyDescent="0.25">
      <c r="A161" s="56">
        <v>7535</v>
      </c>
      <c r="B161" s="56">
        <v>2101</v>
      </c>
      <c r="C161" s="56" t="s">
        <v>342</v>
      </c>
      <c r="D161" s="57" t="s">
        <v>105</v>
      </c>
      <c r="E161" s="58">
        <v>6036593</v>
      </c>
      <c r="F161" s="56" t="s">
        <v>106</v>
      </c>
      <c r="G161" s="56" t="s">
        <v>60</v>
      </c>
      <c r="H161" s="56" t="s">
        <v>61</v>
      </c>
    </row>
    <row r="162" spans="1:8" hidden="1" x14ac:dyDescent="0.25">
      <c r="A162" s="56">
        <v>7539</v>
      </c>
      <c r="B162" s="56">
        <v>2101</v>
      </c>
      <c r="C162" s="56" t="s">
        <v>342</v>
      </c>
      <c r="D162" s="57" t="s">
        <v>105</v>
      </c>
      <c r="E162" s="58">
        <v>3453941</v>
      </c>
      <c r="F162" s="56" t="s">
        <v>106</v>
      </c>
      <c r="G162" s="56" t="s">
        <v>60</v>
      </c>
      <c r="H162" s="56" t="s">
        <v>61</v>
      </c>
    </row>
    <row r="163" spans="1:8" hidden="1" x14ac:dyDescent="0.25">
      <c r="A163" s="56">
        <v>7542</v>
      </c>
      <c r="B163" s="56">
        <v>2102</v>
      </c>
      <c r="C163" s="56" t="s">
        <v>342</v>
      </c>
      <c r="D163" s="57" t="s">
        <v>108</v>
      </c>
      <c r="E163" s="58">
        <v>3547960</v>
      </c>
      <c r="F163" s="56" t="s">
        <v>106</v>
      </c>
      <c r="G163" s="56" t="s">
        <v>60</v>
      </c>
      <c r="H163" s="56" t="s">
        <v>61</v>
      </c>
    </row>
    <row r="164" spans="1:8" hidden="1" x14ac:dyDescent="0.25">
      <c r="A164" s="56">
        <v>7544</v>
      </c>
      <c r="B164" s="56">
        <v>2102</v>
      </c>
      <c r="C164" s="56" t="s">
        <v>342</v>
      </c>
      <c r="D164" s="57" t="s">
        <v>107</v>
      </c>
      <c r="E164" s="58">
        <v>3547960</v>
      </c>
      <c r="F164" s="56" t="s">
        <v>106</v>
      </c>
      <c r="G164" s="56" t="s">
        <v>60</v>
      </c>
      <c r="H164" s="56" t="s">
        <v>61</v>
      </c>
    </row>
    <row r="165" spans="1:8" ht="27" hidden="1" x14ac:dyDescent="0.25">
      <c r="A165" s="56">
        <v>7546</v>
      </c>
      <c r="B165" s="56">
        <v>2102</v>
      </c>
      <c r="C165" s="56" t="s">
        <v>342</v>
      </c>
      <c r="D165" s="57" t="s">
        <v>109</v>
      </c>
      <c r="E165" s="58">
        <v>3547960</v>
      </c>
      <c r="F165" s="56" t="s">
        <v>106</v>
      </c>
      <c r="G165" s="56" t="s">
        <v>343</v>
      </c>
      <c r="H165" s="56" t="s">
        <v>61</v>
      </c>
    </row>
    <row r="166" spans="1:8" hidden="1" x14ac:dyDescent="0.25">
      <c r="A166" s="56">
        <v>7609</v>
      </c>
      <c r="B166" s="56">
        <v>2102</v>
      </c>
      <c r="C166" s="56" t="s">
        <v>342</v>
      </c>
      <c r="D166" s="57" t="s">
        <v>110</v>
      </c>
      <c r="E166" s="58">
        <v>13742253</v>
      </c>
      <c r="F166" s="56" t="s">
        <v>111</v>
      </c>
      <c r="G166" s="56" t="s">
        <v>60</v>
      </c>
      <c r="H166" s="56" t="s">
        <v>61</v>
      </c>
    </row>
    <row r="167" spans="1:8" hidden="1" x14ac:dyDescent="0.25">
      <c r="A167" s="56">
        <v>7662</v>
      </c>
      <c r="B167" s="56">
        <v>2101</v>
      </c>
      <c r="C167" s="56" t="s">
        <v>342</v>
      </c>
      <c r="D167" s="57" t="s">
        <v>113</v>
      </c>
      <c r="E167" s="58">
        <v>3460309</v>
      </c>
      <c r="F167" s="56" t="s">
        <v>114</v>
      </c>
      <c r="G167" s="56" t="s">
        <v>60</v>
      </c>
      <c r="H167" s="56" t="s">
        <v>61</v>
      </c>
    </row>
    <row r="168" spans="1:8" hidden="1" x14ac:dyDescent="0.25">
      <c r="A168" s="56">
        <v>7700</v>
      </c>
      <c r="B168" s="56">
        <v>2102</v>
      </c>
      <c r="C168" s="56" t="s">
        <v>342</v>
      </c>
      <c r="D168" s="57" t="s">
        <v>115</v>
      </c>
      <c r="E168" s="58">
        <v>4200000.4000000004</v>
      </c>
      <c r="F168" s="56" t="s">
        <v>114</v>
      </c>
      <c r="G168" s="56" t="s">
        <v>60</v>
      </c>
      <c r="H168" s="56" t="s">
        <v>61</v>
      </c>
    </row>
    <row r="169" spans="1:8" hidden="1" x14ac:dyDescent="0.25">
      <c r="A169" s="56">
        <v>7707</v>
      </c>
      <c r="B169" s="56">
        <v>2102</v>
      </c>
      <c r="C169" s="56" t="s">
        <v>342</v>
      </c>
      <c r="D169" s="57" t="s">
        <v>117</v>
      </c>
      <c r="E169" s="58">
        <v>2976142</v>
      </c>
      <c r="F169" s="56" t="s">
        <v>118</v>
      </c>
      <c r="G169" s="56" t="s">
        <v>60</v>
      </c>
      <c r="H169" s="56" t="s">
        <v>61</v>
      </c>
    </row>
    <row r="170" spans="1:8" ht="27" hidden="1" x14ac:dyDescent="0.25">
      <c r="A170" s="56">
        <v>7709</v>
      </c>
      <c r="B170" s="56">
        <v>2102</v>
      </c>
      <c r="C170" s="56" t="s">
        <v>342</v>
      </c>
      <c r="D170" s="57" t="s">
        <v>119</v>
      </c>
      <c r="E170" s="58">
        <v>3070128</v>
      </c>
      <c r="F170" s="56" t="s">
        <v>118</v>
      </c>
      <c r="G170" s="56" t="s">
        <v>60</v>
      </c>
      <c r="H170" s="56" t="s">
        <v>61</v>
      </c>
    </row>
    <row r="171" spans="1:8" hidden="1" x14ac:dyDescent="0.25">
      <c r="A171" s="56">
        <v>7710</v>
      </c>
      <c r="B171" s="56">
        <v>2102</v>
      </c>
      <c r="C171" s="56" t="s">
        <v>342</v>
      </c>
      <c r="D171" s="57" t="s">
        <v>120</v>
      </c>
      <c r="E171" s="58">
        <v>3070128</v>
      </c>
      <c r="F171" s="56" t="s">
        <v>118</v>
      </c>
      <c r="G171" s="56" t="s">
        <v>60</v>
      </c>
      <c r="H171" s="56" t="s">
        <v>61</v>
      </c>
    </row>
    <row r="172" spans="1:8" hidden="1" x14ac:dyDescent="0.25">
      <c r="A172" s="56">
        <v>7758</v>
      </c>
      <c r="B172" s="56">
        <v>2102</v>
      </c>
      <c r="C172" s="56" t="s">
        <v>342</v>
      </c>
      <c r="D172" s="57" t="s">
        <v>67</v>
      </c>
      <c r="E172" s="58">
        <v>3678281</v>
      </c>
      <c r="F172" s="56" t="s">
        <v>121</v>
      </c>
      <c r="G172" s="56" t="s">
        <v>60</v>
      </c>
      <c r="H172" s="56" t="s">
        <v>61</v>
      </c>
    </row>
    <row r="173" spans="1:8" ht="27" hidden="1" x14ac:dyDescent="0.25">
      <c r="A173" s="56">
        <v>7766</v>
      </c>
      <c r="B173" s="56">
        <v>2102</v>
      </c>
      <c r="C173" s="56" t="s">
        <v>342</v>
      </c>
      <c r="D173" s="57" t="s">
        <v>122</v>
      </c>
      <c r="E173" s="58">
        <v>3678281</v>
      </c>
      <c r="F173" s="56" t="s">
        <v>101</v>
      </c>
      <c r="G173" s="56" t="s">
        <v>60</v>
      </c>
      <c r="H173" s="56" t="s">
        <v>61</v>
      </c>
    </row>
    <row r="174" spans="1:8" hidden="1" x14ac:dyDescent="0.25">
      <c r="A174" s="56">
        <v>7770</v>
      </c>
      <c r="B174" s="56">
        <v>2102</v>
      </c>
      <c r="C174" s="56" t="s">
        <v>342</v>
      </c>
      <c r="D174" s="57" t="s">
        <v>67</v>
      </c>
      <c r="E174" s="58">
        <v>3678281</v>
      </c>
      <c r="F174" s="56" t="s">
        <v>121</v>
      </c>
      <c r="G174" s="56" t="s">
        <v>60</v>
      </c>
      <c r="H174" s="56" t="s">
        <v>61</v>
      </c>
    </row>
    <row r="175" spans="1:8" hidden="1" x14ac:dyDescent="0.25">
      <c r="A175" s="56">
        <v>7774</v>
      </c>
      <c r="B175" s="56">
        <v>2102</v>
      </c>
      <c r="C175" s="56" t="s">
        <v>342</v>
      </c>
      <c r="D175" s="57" t="s">
        <v>67</v>
      </c>
      <c r="E175" s="58">
        <v>3678281</v>
      </c>
      <c r="F175" s="56" t="s">
        <v>121</v>
      </c>
      <c r="G175" s="56" t="s">
        <v>60</v>
      </c>
      <c r="H175" s="56" t="s">
        <v>61</v>
      </c>
    </row>
    <row r="176" spans="1:8" hidden="1" x14ac:dyDescent="0.25">
      <c r="A176" s="56">
        <v>7778</v>
      </c>
      <c r="B176" s="56">
        <v>2102</v>
      </c>
      <c r="C176" s="56" t="s">
        <v>342</v>
      </c>
      <c r="D176" s="57" t="s">
        <v>67</v>
      </c>
      <c r="E176" s="58">
        <v>3678281</v>
      </c>
      <c r="F176" s="56" t="s">
        <v>121</v>
      </c>
      <c r="G176" s="56" t="s">
        <v>60</v>
      </c>
      <c r="H176" s="56" t="s">
        <v>61</v>
      </c>
    </row>
    <row r="177" spans="1:8" hidden="1" x14ac:dyDescent="0.25">
      <c r="A177" s="56">
        <v>7782</v>
      </c>
      <c r="B177" s="56">
        <v>2102</v>
      </c>
      <c r="C177" s="56" t="s">
        <v>342</v>
      </c>
      <c r="D177" s="57" t="s">
        <v>67</v>
      </c>
      <c r="E177" s="58">
        <v>3678281</v>
      </c>
      <c r="F177" s="56" t="s">
        <v>121</v>
      </c>
      <c r="G177" s="56" t="s">
        <v>60</v>
      </c>
      <c r="H177" s="56" t="s">
        <v>61</v>
      </c>
    </row>
    <row r="178" spans="1:8" hidden="1" x14ac:dyDescent="0.25">
      <c r="A178" s="56">
        <v>7786</v>
      </c>
      <c r="B178" s="56">
        <v>2102</v>
      </c>
      <c r="C178" s="56" t="s">
        <v>342</v>
      </c>
      <c r="D178" s="57" t="s">
        <v>67</v>
      </c>
      <c r="E178" s="58">
        <v>3678281</v>
      </c>
      <c r="F178" s="56" t="s">
        <v>121</v>
      </c>
      <c r="G178" s="56" t="s">
        <v>60</v>
      </c>
      <c r="H178" s="56" t="s">
        <v>61</v>
      </c>
    </row>
    <row r="179" spans="1:8" hidden="1" x14ac:dyDescent="0.25">
      <c r="A179" s="56">
        <v>7794</v>
      </c>
      <c r="B179" s="56">
        <v>2102</v>
      </c>
      <c r="C179" s="56" t="s">
        <v>342</v>
      </c>
      <c r="D179" s="57" t="s">
        <v>67</v>
      </c>
      <c r="E179" s="58">
        <v>3678281</v>
      </c>
      <c r="F179" s="56" t="s">
        <v>121</v>
      </c>
      <c r="G179" s="56" t="s">
        <v>343</v>
      </c>
      <c r="H179" s="56" t="s">
        <v>61</v>
      </c>
    </row>
    <row r="180" spans="1:8" hidden="1" x14ac:dyDescent="0.25">
      <c r="A180" s="56">
        <v>7798</v>
      </c>
      <c r="B180" s="56">
        <v>2102</v>
      </c>
      <c r="C180" s="56" t="s">
        <v>342</v>
      </c>
      <c r="D180" s="57" t="s">
        <v>67</v>
      </c>
      <c r="E180" s="58">
        <v>3678281</v>
      </c>
      <c r="F180" s="56" t="s">
        <v>121</v>
      </c>
      <c r="G180" s="56" t="s">
        <v>60</v>
      </c>
      <c r="H180" s="56" t="s">
        <v>61</v>
      </c>
    </row>
    <row r="181" spans="1:8" hidden="1" x14ac:dyDescent="0.25">
      <c r="A181" s="56">
        <v>7802</v>
      </c>
      <c r="B181" s="56">
        <v>2102</v>
      </c>
      <c r="C181" s="56" t="s">
        <v>342</v>
      </c>
      <c r="D181" s="57" t="s">
        <v>67</v>
      </c>
      <c r="E181" s="58">
        <v>3678281</v>
      </c>
      <c r="F181" s="56" t="s">
        <v>121</v>
      </c>
      <c r="G181" s="56" t="s">
        <v>60</v>
      </c>
      <c r="H181" s="56" t="s">
        <v>61</v>
      </c>
    </row>
    <row r="182" spans="1:8" hidden="1" x14ac:dyDescent="0.25">
      <c r="A182" s="56">
        <v>7806</v>
      </c>
      <c r="B182" s="56">
        <v>2102</v>
      </c>
      <c r="C182" s="56" t="s">
        <v>342</v>
      </c>
      <c r="D182" s="57" t="s">
        <v>67</v>
      </c>
      <c r="E182" s="58">
        <v>3678281.12</v>
      </c>
      <c r="F182" s="56" t="s">
        <v>121</v>
      </c>
      <c r="G182" s="56" t="s">
        <v>60</v>
      </c>
      <c r="H182" s="56" t="s">
        <v>61</v>
      </c>
    </row>
    <row r="183" spans="1:8" hidden="1" x14ac:dyDescent="0.25">
      <c r="A183" s="56">
        <v>7818</v>
      </c>
      <c r="B183" s="56">
        <v>2102</v>
      </c>
      <c r="C183" s="56" t="s">
        <v>342</v>
      </c>
      <c r="D183" s="57" t="s">
        <v>67</v>
      </c>
      <c r="E183" s="58">
        <v>3678281.12</v>
      </c>
      <c r="F183" s="56" t="s">
        <v>121</v>
      </c>
      <c r="G183" s="56" t="s">
        <v>60</v>
      </c>
      <c r="H183" s="56" t="s">
        <v>61</v>
      </c>
    </row>
    <row r="184" spans="1:8" hidden="1" x14ac:dyDescent="0.25">
      <c r="A184" s="56">
        <v>7822</v>
      </c>
      <c r="B184" s="56">
        <v>2102</v>
      </c>
      <c r="C184" s="56" t="s">
        <v>342</v>
      </c>
      <c r="D184" s="57" t="s">
        <v>67</v>
      </c>
      <c r="E184" s="58">
        <v>3678281</v>
      </c>
      <c r="F184" s="56" t="s">
        <v>121</v>
      </c>
      <c r="G184" s="56" t="s">
        <v>60</v>
      </c>
      <c r="H184" s="56" t="s">
        <v>61</v>
      </c>
    </row>
    <row r="185" spans="1:8" hidden="1" x14ac:dyDescent="0.25">
      <c r="A185" s="56">
        <v>7826</v>
      </c>
      <c r="B185" s="56">
        <v>2102</v>
      </c>
      <c r="C185" s="56" t="s">
        <v>342</v>
      </c>
      <c r="D185" s="57" t="s">
        <v>67</v>
      </c>
      <c r="E185" s="58">
        <v>3678281.12</v>
      </c>
      <c r="F185" s="56" t="s">
        <v>121</v>
      </c>
      <c r="G185" s="56" t="s">
        <v>60</v>
      </c>
      <c r="H185" s="56" t="s">
        <v>61</v>
      </c>
    </row>
    <row r="186" spans="1:8" hidden="1" x14ac:dyDescent="0.25">
      <c r="A186" s="56">
        <v>7830</v>
      </c>
      <c r="B186" s="56">
        <v>2102</v>
      </c>
      <c r="C186" s="56" t="s">
        <v>342</v>
      </c>
      <c r="D186" s="57" t="s">
        <v>67</v>
      </c>
      <c r="E186" s="58">
        <v>3678281</v>
      </c>
      <c r="F186" s="56" t="s">
        <v>121</v>
      </c>
      <c r="G186" s="56" t="s">
        <v>60</v>
      </c>
      <c r="H186" s="56" t="s">
        <v>61</v>
      </c>
    </row>
    <row r="187" spans="1:8" hidden="1" x14ac:dyDescent="0.25">
      <c r="A187" s="56">
        <v>7838</v>
      </c>
      <c r="B187" s="56">
        <v>2102</v>
      </c>
      <c r="C187" s="56" t="s">
        <v>342</v>
      </c>
      <c r="D187" s="57" t="s">
        <v>67</v>
      </c>
      <c r="E187" s="58">
        <v>3678281.12</v>
      </c>
      <c r="F187" s="56" t="s">
        <v>121</v>
      </c>
      <c r="G187" s="56" t="s">
        <v>60</v>
      </c>
      <c r="H187" s="56" t="s">
        <v>61</v>
      </c>
    </row>
    <row r="188" spans="1:8" hidden="1" x14ac:dyDescent="0.25">
      <c r="A188" s="56">
        <v>7842</v>
      </c>
      <c r="B188" s="56">
        <v>2102</v>
      </c>
      <c r="C188" s="56" t="s">
        <v>342</v>
      </c>
      <c r="D188" s="57" t="s">
        <v>67</v>
      </c>
      <c r="E188" s="58">
        <v>3678281</v>
      </c>
      <c r="F188" s="56" t="s">
        <v>121</v>
      </c>
      <c r="G188" s="56" t="s">
        <v>60</v>
      </c>
      <c r="H188" s="56" t="s">
        <v>61</v>
      </c>
    </row>
    <row r="189" spans="1:8" hidden="1" x14ac:dyDescent="0.25">
      <c r="A189" s="56">
        <v>7846</v>
      </c>
      <c r="B189" s="56">
        <v>2102</v>
      </c>
      <c r="C189" s="56" t="s">
        <v>342</v>
      </c>
      <c r="D189" s="57" t="s">
        <v>67</v>
      </c>
      <c r="E189" s="58">
        <v>3678281.12</v>
      </c>
      <c r="F189" s="56" t="s">
        <v>121</v>
      </c>
      <c r="G189" s="56" t="s">
        <v>343</v>
      </c>
      <c r="H189" s="56" t="s">
        <v>61</v>
      </c>
    </row>
    <row r="190" spans="1:8" hidden="1" x14ac:dyDescent="0.25">
      <c r="A190" s="56">
        <v>7854</v>
      </c>
      <c r="B190" s="56">
        <v>2102</v>
      </c>
      <c r="C190" s="56" t="s">
        <v>342</v>
      </c>
      <c r="D190" s="57" t="s">
        <v>67</v>
      </c>
      <c r="E190" s="58">
        <v>3678281</v>
      </c>
      <c r="F190" s="56" t="s">
        <v>121</v>
      </c>
      <c r="G190" s="56" t="s">
        <v>60</v>
      </c>
      <c r="H190" s="56" t="s">
        <v>61</v>
      </c>
    </row>
    <row r="191" spans="1:8" hidden="1" x14ac:dyDescent="0.25">
      <c r="A191" s="56">
        <v>7858</v>
      </c>
      <c r="B191" s="56">
        <v>2102</v>
      </c>
      <c r="C191" s="56" t="s">
        <v>342</v>
      </c>
      <c r="D191" s="57" t="s">
        <v>67</v>
      </c>
      <c r="E191" s="58">
        <v>3678281.12</v>
      </c>
      <c r="F191" s="56" t="s">
        <v>121</v>
      </c>
      <c r="G191" s="56" t="s">
        <v>60</v>
      </c>
      <c r="H191" s="56" t="s">
        <v>61</v>
      </c>
    </row>
    <row r="192" spans="1:8" hidden="1" x14ac:dyDescent="0.25">
      <c r="A192" s="56">
        <v>7862</v>
      </c>
      <c r="B192" s="56">
        <v>2102</v>
      </c>
      <c r="C192" s="56" t="s">
        <v>342</v>
      </c>
      <c r="D192" s="57" t="s">
        <v>67</v>
      </c>
      <c r="E192" s="58">
        <v>3678281</v>
      </c>
      <c r="F192" s="56" t="s">
        <v>121</v>
      </c>
      <c r="G192" s="56" t="s">
        <v>60</v>
      </c>
      <c r="H192" s="56" t="s">
        <v>61</v>
      </c>
    </row>
    <row r="193" spans="1:8" hidden="1" x14ac:dyDescent="0.25">
      <c r="A193" s="56">
        <v>7866</v>
      </c>
      <c r="B193" s="56">
        <v>2102</v>
      </c>
      <c r="C193" s="56" t="s">
        <v>342</v>
      </c>
      <c r="D193" s="57" t="s">
        <v>67</v>
      </c>
      <c r="E193" s="58">
        <v>3678281.12</v>
      </c>
      <c r="F193" s="56" t="s">
        <v>121</v>
      </c>
      <c r="G193" s="56" t="s">
        <v>343</v>
      </c>
      <c r="H193" s="56" t="s">
        <v>61</v>
      </c>
    </row>
    <row r="194" spans="1:8" hidden="1" x14ac:dyDescent="0.25">
      <c r="A194" s="56">
        <v>7870</v>
      </c>
      <c r="B194" s="56">
        <v>2102</v>
      </c>
      <c r="C194" s="56" t="s">
        <v>342</v>
      </c>
      <c r="D194" s="57" t="s">
        <v>67</v>
      </c>
      <c r="E194" s="58">
        <v>3678281</v>
      </c>
      <c r="F194" s="56" t="s">
        <v>121</v>
      </c>
      <c r="G194" s="56" t="s">
        <v>60</v>
      </c>
      <c r="H194" s="56" t="s">
        <v>61</v>
      </c>
    </row>
    <row r="195" spans="1:8" hidden="1" x14ac:dyDescent="0.25">
      <c r="A195" s="56">
        <v>7874</v>
      </c>
      <c r="B195" s="56">
        <v>2102</v>
      </c>
      <c r="C195" s="56" t="s">
        <v>342</v>
      </c>
      <c r="D195" s="57" t="s">
        <v>67</v>
      </c>
      <c r="E195" s="58">
        <v>3678281</v>
      </c>
      <c r="F195" s="56" t="s">
        <v>121</v>
      </c>
      <c r="G195" s="56" t="s">
        <v>60</v>
      </c>
      <c r="H195" s="56" t="s">
        <v>61</v>
      </c>
    </row>
    <row r="196" spans="1:8" hidden="1" x14ac:dyDescent="0.25">
      <c r="A196" s="56">
        <v>7878</v>
      </c>
      <c r="B196" s="56">
        <v>2102</v>
      </c>
      <c r="C196" s="56" t="s">
        <v>342</v>
      </c>
      <c r="D196" s="57" t="s">
        <v>67</v>
      </c>
      <c r="E196" s="58">
        <v>3678281</v>
      </c>
      <c r="F196" s="56" t="s">
        <v>121</v>
      </c>
      <c r="G196" s="56" t="s">
        <v>60</v>
      </c>
      <c r="H196" s="56" t="s">
        <v>61</v>
      </c>
    </row>
    <row r="197" spans="1:8" hidden="1" x14ac:dyDescent="0.25">
      <c r="A197" s="56">
        <v>7886</v>
      </c>
      <c r="B197" s="56">
        <v>2102</v>
      </c>
      <c r="C197" s="56" t="s">
        <v>342</v>
      </c>
      <c r="D197" s="57" t="s">
        <v>67</v>
      </c>
      <c r="E197" s="58">
        <v>3678281.12</v>
      </c>
      <c r="F197" s="56" t="s">
        <v>121</v>
      </c>
      <c r="G197" s="56" t="s">
        <v>60</v>
      </c>
      <c r="H197" s="56" t="s">
        <v>61</v>
      </c>
    </row>
    <row r="198" spans="1:8" hidden="1" x14ac:dyDescent="0.25">
      <c r="A198" s="56">
        <v>7890</v>
      </c>
      <c r="B198" s="56">
        <v>2102</v>
      </c>
      <c r="C198" s="56" t="s">
        <v>342</v>
      </c>
      <c r="D198" s="57" t="s">
        <v>67</v>
      </c>
      <c r="E198" s="58">
        <v>3678281.12</v>
      </c>
      <c r="F198" s="56" t="s">
        <v>121</v>
      </c>
      <c r="G198" s="56" t="s">
        <v>60</v>
      </c>
      <c r="H198" s="56" t="s">
        <v>61</v>
      </c>
    </row>
    <row r="199" spans="1:8" hidden="1" x14ac:dyDescent="0.25">
      <c r="A199" s="56">
        <v>7894</v>
      </c>
      <c r="B199" s="56">
        <v>2102</v>
      </c>
      <c r="C199" s="56" t="s">
        <v>342</v>
      </c>
      <c r="D199" s="57" t="s">
        <v>67</v>
      </c>
      <c r="E199" s="58">
        <v>3678281</v>
      </c>
      <c r="F199" s="56" t="s">
        <v>121</v>
      </c>
      <c r="G199" s="56" t="s">
        <v>60</v>
      </c>
      <c r="H199" s="56" t="s">
        <v>61</v>
      </c>
    </row>
    <row r="200" spans="1:8" hidden="1" x14ac:dyDescent="0.25">
      <c r="A200" s="56">
        <v>7902</v>
      </c>
      <c r="B200" s="56">
        <v>2102</v>
      </c>
      <c r="C200" s="56" t="s">
        <v>342</v>
      </c>
      <c r="D200" s="57" t="s">
        <v>67</v>
      </c>
      <c r="E200" s="58">
        <v>3678281</v>
      </c>
      <c r="F200" s="56" t="s">
        <v>121</v>
      </c>
      <c r="G200" s="56" t="s">
        <v>60</v>
      </c>
      <c r="H200" s="56" t="s">
        <v>61</v>
      </c>
    </row>
    <row r="201" spans="1:8" hidden="1" x14ac:dyDescent="0.25">
      <c r="A201" s="56">
        <v>7906</v>
      </c>
      <c r="B201" s="56">
        <v>2102</v>
      </c>
      <c r="C201" s="56" t="s">
        <v>342</v>
      </c>
      <c r="D201" s="57" t="s">
        <v>67</v>
      </c>
      <c r="E201" s="58">
        <v>3678281.12</v>
      </c>
      <c r="F201" s="56" t="s">
        <v>121</v>
      </c>
      <c r="G201" s="56" t="s">
        <v>60</v>
      </c>
      <c r="H201" s="56" t="s">
        <v>61</v>
      </c>
    </row>
    <row r="202" spans="1:8" hidden="1" x14ac:dyDescent="0.25">
      <c r="A202" s="56">
        <v>8134</v>
      </c>
      <c r="B202" s="56">
        <v>2102</v>
      </c>
      <c r="C202" s="56" t="s">
        <v>342</v>
      </c>
      <c r="D202" s="57" t="s">
        <v>124</v>
      </c>
      <c r="E202" s="58">
        <v>11020000</v>
      </c>
      <c r="F202" s="56" t="s">
        <v>101</v>
      </c>
      <c r="G202" s="56" t="s">
        <v>60</v>
      </c>
      <c r="H202" s="56" t="s">
        <v>61</v>
      </c>
    </row>
    <row r="203" spans="1:8" hidden="1" x14ac:dyDescent="0.25">
      <c r="A203" s="56">
        <v>8146</v>
      </c>
      <c r="B203" s="56">
        <v>2102</v>
      </c>
      <c r="C203" s="56" t="s">
        <v>342</v>
      </c>
      <c r="D203" s="57" t="s">
        <v>125</v>
      </c>
      <c r="E203" s="58">
        <v>22552410.280000001</v>
      </c>
      <c r="F203" s="56" t="s">
        <v>101</v>
      </c>
      <c r="G203" s="56" t="s">
        <v>60</v>
      </c>
      <c r="H203" s="56" t="s">
        <v>61</v>
      </c>
    </row>
    <row r="204" spans="1:8" hidden="1" x14ac:dyDescent="0.25">
      <c r="A204" s="56">
        <v>8149</v>
      </c>
      <c r="B204" s="56">
        <v>2102</v>
      </c>
      <c r="C204" s="56" t="s">
        <v>342</v>
      </c>
      <c r="D204" s="57" t="s">
        <v>103</v>
      </c>
      <c r="E204" s="58">
        <v>4216676</v>
      </c>
      <c r="F204" s="56" t="s">
        <v>126</v>
      </c>
      <c r="G204" s="56" t="s">
        <v>60</v>
      </c>
      <c r="H204" s="56" t="s">
        <v>61</v>
      </c>
    </row>
    <row r="205" spans="1:8" hidden="1" x14ac:dyDescent="0.25">
      <c r="A205" s="56">
        <v>8151</v>
      </c>
      <c r="B205" s="56">
        <v>2102</v>
      </c>
      <c r="C205" s="56" t="s">
        <v>342</v>
      </c>
      <c r="D205" s="57" t="s">
        <v>127</v>
      </c>
      <c r="E205" s="58">
        <v>4216676</v>
      </c>
      <c r="F205" s="56" t="s">
        <v>101</v>
      </c>
      <c r="G205" s="56" t="s">
        <v>343</v>
      </c>
      <c r="H205" s="56" t="s">
        <v>61</v>
      </c>
    </row>
    <row r="206" spans="1:8" ht="27" hidden="1" x14ac:dyDescent="0.25">
      <c r="A206" s="56">
        <v>8152</v>
      </c>
      <c r="B206" s="56">
        <v>2102</v>
      </c>
      <c r="C206" s="56" t="s">
        <v>342</v>
      </c>
      <c r="D206" s="57" t="s">
        <v>130</v>
      </c>
      <c r="E206" s="58">
        <v>4216676.5599999996</v>
      </c>
      <c r="F206" s="56" t="s">
        <v>101</v>
      </c>
      <c r="G206" s="56" t="s">
        <v>60</v>
      </c>
      <c r="H206" s="56" t="s">
        <v>61</v>
      </c>
    </row>
    <row r="207" spans="1:8" ht="27" hidden="1" x14ac:dyDescent="0.25">
      <c r="A207" s="56">
        <v>8153</v>
      </c>
      <c r="B207" s="56">
        <v>2102</v>
      </c>
      <c r="C207" s="56" t="s">
        <v>342</v>
      </c>
      <c r="D207" s="57" t="s">
        <v>130</v>
      </c>
      <c r="E207" s="58">
        <v>4216676.5599999996</v>
      </c>
      <c r="F207" s="56" t="s">
        <v>126</v>
      </c>
      <c r="G207" s="56" t="s">
        <v>60</v>
      </c>
      <c r="H207" s="56" t="s">
        <v>61</v>
      </c>
    </row>
    <row r="208" spans="1:8" ht="27" hidden="1" x14ac:dyDescent="0.25">
      <c r="A208" s="56">
        <v>8154</v>
      </c>
      <c r="B208" s="56">
        <v>2102</v>
      </c>
      <c r="C208" s="56" t="s">
        <v>342</v>
      </c>
      <c r="D208" s="57" t="s">
        <v>129</v>
      </c>
      <c r="E208" s="58">
        <v>4216676</v>
      </c>
      <c r="F208" s="56" t="s">
        <v>101</v>
      </c>
      <c r="G208" s="56" t="s">
        <v>60</v>
      </c>
      <c r="H208" s="56" t="s">
        <v>61</v>
      </c>
    </row>
    <row r="209" spans="1:8" ht="27" hidden="1" x14ac:dyDescent="0.25">
      <c r="A209" s="56">
        <v>8156</v>
      </c>
      <c r="B209" s="56">
        <v>2102</v>
      </c>
      <c r="C209" s="56" t="s">
        <v>342</v>
      </c>
      <c r="D209" s="57" t="s">
        <v>130</v>
      </c>
      <c r="E209" s="58">
        <v>4216676</v>
      </c>
      <c r="F209" s="56" t="s">
        <v>101</v>
      </c>
      <c r="G209" s="56" t="s">
        <v>60</v>
      </c>
      <c r="H209" s="56" t="s">
        <v>61</v>
      </c>
    </row>
    <row r="210" spans="1:8" hidden="1" x14ac:dyDescent="0.25">
      <c r="A210" s="56">
        <v>8308</v>
      </c>
      <c r="B210" s="56">
        <v>2101</v>
      </c>
      <c r="C210" s="56" t="s">
        <v>342</v>
      </c>
      <c r="D210" s="57" t="s">
        <v>65</v>
      </c>
      <c r="E210" s="58">
        <v>3037999</v>
      </c>
      <c r="F210" s="56" t="s">
        <v>66</v>
      </c>
      <c r="G210" s="56" t="s">
        <v>60</v>
      </c>
      <c r="H210" s="56" t="s">
        <v>61</v>
      </c>
    </row>
    <row r="211" spans="1:8" hidden="1" x14ac:dyDescent="0.25">
      <c r="A211" s="56">
        <v>8392</v>
      </c>
      <c r="B211" s="56">
        <v>2101</v>
      </c>
      <c r="C211" s="56" t="s">
        <v>342</v>
      </c>
      <c r="D211" s="57" t="s">
        <v>135</v>
      </c>
      <c r="E211" s="58">
        <v>3976480</v>
      </c>
      <c r="F211" s="56" t="s">
        <v>133</v>
      </c>
      <c r="G211" s="56" t="s">
        <v>60</v>
      </c>
      <c r="H211" s="56" t="s">
        <v>61</v>
      </c>
    </row>
    <row r="212" spans="1:8" hidden="1" x14ac:dyDescent="0.25">
      <c r="A212" s="56">
        <v>8393</v>
      </c>
      <c r="B212" s="56">
        <v>2102</v>
      </c>
      <c r="C212" s="56" t="s">
        <v>342</v>
      </c>
      <c r="D212" s="57" t="s">
        <v>136</v>
      </c>
      <c r="E212" s="58">
        <v>15183240</v>
      </c>
      <c r="F212" s="56" t="s">
        <v>133</v>
      </c>
      <c r="G212" s="56" t="s">
        <v>60</v>
      </c>
      <c r="H212" s="56" t="s">
        <v>61</v>
      </c>
    </row>
    <row r="213" spans="1:8" hidden="1" x14ac:dyDescent="0.25">
      <c r="A213" s="56">
        <v>8523</v>
      </c>
      <c r="B213" s="56">
        <v>2102</v>
      </c>
      <c r="C213" s="56" t="s">
        <v>342</v>
      </c>
      <c r="D213" s="57" t="s">
        <v>137</v>
      </c>
      <c r="E213" s="58">
        <v>6499999.6799999997</v>
      </c>
      <c r="F213" s="56" t="s">
        <v>133</v>
      </c>
      <c r="G213" s="56" t="s">
        <v>60</v>
      </c>
      <c r="H213" s="56" t="s">
        <v>61</v>
      </c>
    </row>
    <row r="214" spans="1:8" ht="27" hidden="1" x14ac:dyDescent="0.25">
      <c r="A214" s="56">
        <v>8524</v>
      </c>
      <c r="B214" s="56">
        <v>2102</v>
      </c>
      <c r="C214" s="56" t="s">
        <v>342</v>
      </c>
      <c r="D214" s="57" t="s">
        <v>138</v>
      </c>
      <c r="E214" s="58">
        <v>3499999.56</v>
      </c>
      <c r="F214" s="56" t="s">
        <v>133</v>
      </c>
      <c r="G214" s="56" t="s">
        <v>60</v>
      </c>
      <c r="H214" s="56" t="s">
        <v>61</v>
      </c>
    </row>
    <row r="215" spans="1:8" hidden="1" x14ac:dyDescent="0.25">
      <c r="A215" s="56">
        <v>8531</v>
      </c>
      <c r="B215" s="56">
        <v>2101</v>
      </c>
      <c r="C215" s="56" t="s">
        <v>342</v>
      </c>
      <c r="D215" s="57" t="s">
        <v>140</v>
      </c>
      <c r="E215" s="58">
        <v>3173412</v>
      </c>
      <c r="F215" s="56" t="s">
        <v>133</v>
      </c>
      <c r="G215" s="56" t="s">
        <v>60</v>
      </c>
      <c r="H215" s="56" t="s">
        <v>61</v>
      </c>
    </row>
    <row r="216" spans="1:8" ht="27" hidden="1" x14ac:dyDescent="0.25">
      <c r="A216" s="56">
        <v>8634</v>
      </c>
      <c r="B216" s="56">
        <v>2102</v>
      </c>
      <c r="C216" s="56" t="s">
        <v>342</v>
      </c>
      <c r="D216" s="57" t="s">
        <v>143</v>
      </c>
      <c r="E216" s="58">
        <v>52079290.399999999</v>
      </c>
      <c r="F216" s="56" t="s">
        <v>139</v>
      </c>
      <c r="G216" s="56" t="s">
        <v>60</v>
      </c>
      <c r="H216" s="56" t="s">
        <v>61</v>
      </c>
    </row>
    <row r="217" spans="1:8" hidden="1" x14ac:dyDescent="0.25">
      <c r="A217" s="56">
        <v>9204</v>
      </c>
      <c r="B217" s="56">
        <v>2102</v>
      </c>
      <c r="C217" s="56" t="s">
        <v>342</v>
      </c>
      <c r="D217" s="57" t="s">
        <v>153</v>
      </c>
      <c r="E217" s="58">
        <v>3232430</v>
      </c>
      <c r="F217" s="56" t="s">
        <v>150</v>
      </c>
      <c r="G217" s="56" t="s">
        <v>60</v>
      </c>
      <c r="H217" s="56" t="s">
        <v>61</v>
      </c>
    </row>
    <row r="218" spans="1:8" hidden="1" x14ac:dyDescent="0.25">
      <c r="A218" s="56">
        <v>9205</v>
      </c>
      <c r="B218" s="56">
        <v>2102</v>
      </c>
      <c r="C218" s="56" t="s">
        <v>342</v>
      </c>
      <c r="D218" s="57" t="s">
        <v>153</v>
      </c>
      <c r="E218" s="58">
        <v>3232430</v>
      </c>
      <c r="F218" s="56" t="s">
        <v>150</v>
      </c>
      <c r="G218" s="56" t="s">
        <v>60</v>
      </c>
      <c r="H218" s="56" t="s">
        <v>61</v>
      </c>
    </row>
    <row r="219" spans="1:8" hidden="1" x14ac:dyDescent="0.25">
      <c r="A219" s="56">
        <v>9206</v>
      </c>
      <c r="B219" s="56">
        <v>2102</v>
      </c>
      <c r="C219" s="56" t="s">
        <v>342</v>
      </c>
      <c r="D219" s="57" t="s">
        <v>153</v>
      </c>
      <c r="E219" s="58">
        <v>3232430</v>
      </c>
      <c r="F219" s="56" t="s">
        <v>150</v>
      </c>
      <c r="G219" s="56" t="s">
        <v>60</v>
      </c>
      <c r="H219" s="56" t="s">
        <v>61</v>
      </c>
    </row>
    <row r="220" spans="1:8" hidden="1" x14ac:dyDescent="0.25">
      <c r="A220" s="56">
        <v>9207</v>
      </c>
      <c r="B220" s="56">
        <v>2102</v>
      </c>
      <c r="C220" s="56" t="s">
        <v>342</v>
      </c>
      <c r="D220" s="57" t="s">
        <v>153</v>
      </c>
      <c r="E220" s="58">
        <v>3232430</v>
      </c>
      <c r="F220" s="56" t="s">
        <v>150</v>
      </c>
      <c r="G220" s="56" t="s">
        <v>60</v>
      </c>
      <c r="H220" s="56" t="s">
        <v>61</v>
      </c>
    </row>
    <row r="221" spans="1:8" hidden="1" x14ac:dyDescent="0.25">
      <c r="A221" s="56">
        <v>9209</v>
      </c>
      <c r="B221" s="56">
        <v>2102</v>
      </c>
      <c r="C221" s="56" t="s">
        <v>342</v>
      </c>
      <c r="D221" s="57" t="s">
        <v>149</v>
      </c>
      <c r="E221" s="58">
        <v>5628723</v>
      </c>
      <c r="F221" s="56" t="s">
        <v>150</v>
      </c>
      <c r="G221" s="56" t="s">
        <v>60</v>
      </c>
      <c r="H221" s="56" t="s">
        <v>61</v>
      </c>
    </row>
    <row r="222" spans="1:8" hidden="1" x14ac:dyDescent="0.25">
      <c r="A222" s="56">
        <v>9210</v>
      </c>
      <c r="B222" s="56">
        <v>2102</v>
      </c>
      <c r="C222" s="56" t="s">
        <v>342</v>
      </c>
      <c r="D222" s="57" t="s">
        <v>149</v>
      </c>
      <c r="E222" s="58">
        <v>5628723</v>
      </c>
      <c r="F222" s="56" t="s">
        <v>150</v>
      </c>
      <c r="G222" s="56" t="s">
        <v>60</v>
      </c>
      <c r="H222" s="56" t="s">
        <v>61</v>
      </c>
    </row>
    <row r="223" spans="1:8" hidden="1" x14ac:dyDescent="0.25">
      <c r="A223" s="56">
        <v>9219</v>
      </c>
      <c r="B223" s="56">
        <v>2102</v>
      </c>
      <c r="C223" s="56" t="s">
        <v>342</v>
      </c>
      <c r="D223" s="57" t="s">
        <v>154</v>
      </c>
      <c r="E223" s="58">
        <v>3837211</v>
      </c>
      <c r="F223" s="56" t="s">
        <v>150</v>
      </c>
      <c r="G223" s="56" t="s">
        <v>60</v>
      </c>
      <c r="H223" s="56" t="s">
        <v>61</v>
      </c>
    </row>
    <row r="224" spans="1:8" hidden="1" x14ac:dyDescent="0.25">
      <c r="A224" s="56">
        <v>9222</v>
      </c>
      <c r="B224" s="56">
        <v>2101</v>
      </c>
      <c r="C224" s="56" t="s">
        <v>342</v>
      </c>
      <c r="D224" s="57" t="s">
        <v>155</v>
      </c>
      <c r="E224" s="58">
        <v>2950500</v>
      </c>
      <c r="F224" s="56" t="s">
        <v>150</v>
      </c>
      <c r="G224" s="56" t="s">
        <v>60</v>
      </c>
      <c r="H224" s="56" t="s">
        <v>61</v>
      </c>
    </row>
    <row r="225" spans="1:8" ht="27" hidden="1" x14ac:dyDescent="0.25">
      <c r="A225" s="56">
        <v>9246</v>
      </c>
      <c r="B225" s="56">
        <v>2102</v>
      </c>
      <c r="C225" s="56" t="s">
        <v>342</v>
      </c>
      <c r="D225" s="57" t="s">
        <v>151</v>
      </c>
      <c r="E225" s="58">
        <v>3332000</v>
      </c>
      <c r="F225" s="56" t="s">
        <v>150</v>
      </c>
      <c r="G225" s="56" t="s">
        <v>60</v>
      </c>
      <c r="H225" s="56" t="s">
        <v>61</v>
      </c>
    </row>
    <row r="226" spans="1:8" hidden="1" x14ac:dyDescent="0.25">
      <c r="A226" s="56">
        <v>9247</v>
      </c>
      <c r="B226" s="56">
        <v>2102</v>
      </c>
      <c r="C226" s="56" t="s">
        <v>342</v>
      </c>
      <c r="D226" s="57" t="s">
        <v>152</v>
      </c>
      <c r="E226" s="58">
        <v>3332000</v>
      </c>
      <c r="F226" s="56" t="s">
        <v>150</v>
      </c>
      <c r="G226" s="56" t="s">
        <v>60</v>
      </c>
      <c r="H226" s="56" t="s">
        <v>61</v>
      </c>
    </row>
    <row r="227" spans="1:8" hidden="1" x14ac:dyDescent="0.25">
      <c r="A227" s="56">
        <v>9249</v>
      </c>
      <c r="B227" s="56">
        <v>2102</v>
      </c>
      <c r="C227" s="56" t="s">
        <v>342</v>
      </c>
      <c r="D227" s="57" t="s">
        <v>156</v>
      </c>
      <c r="E227" s="58">
        <v>3837211</v>
      </c>
      <c r="F227" s="56" t="s">
        <v>157</v>
      </c>
      <c r="G227" s="56" t="s">
        <v>60</v>
      </c>
      <c r="H227" s="56" t="s">
        <v>61</v>
      </c>
    </row>
    <row r="228" spans="1:8" hidden="1" x14ac:dyDescent="0.25">
      <c r="A228" s="56">
        <v>10256</v>
      </c>
      <c r="B228" s="56">
        <v>2101</v>
      </c>
      <c r="C228" s="56" t="s">
        <v>342</v>
      </c>
      <c r="D228" s="57" t="s">
        <v>200</v>
      </c>
      <c r="E228" s="58">
        <v>8622145</v>
      </c>
      <c r="F228" s="56" t="s">
        <v>196</v>
      </c>
      <c r="G228" s="56" t="s">
        <v>60</v>
      </c>
      <c r="H228" s="56" t="s">
        <v>61</v>
      </c>
    </row>
    <row r="229" spans="1:8" hidden="1" x14ac:dyDescent="0.25">
      <c r="A229" s="56">
        <v>10257</v>
      </c>
      <c r="B229" s="56">
        <v>2101</v>
      </c>
      <c r="C229" s="56" t="s">
        <v>342</v>
      </c>
      <c r="D229" s="57" t="s">
        <v>201</v>
      </c>
      <c r="E229" s="58">
        <v>6494782</v>
      </c>
      <c r="F229" s="56" t="s">
        <v>196</v>
      </c>
      <c r="G229" s="56" t="s">
        <v>60</v>
      </c>
      <c r="H229" s="56" t="s">
        <v>61</v>
      </c>
    </row>
    <row r="230" spans="1:8" hidden="1" x14ac:dyDescent="0.25">
      <c r="A230" s="56">
        <v>10259</v>
      </c>
      <c r="B230" s="56">
        <v>2101</v>
      </c>
      <c r="C230" s="56" t="s">
        <v>342</v>
      </c>
      <c r="D230" s="57" t="s">
        <v>202</v>
      </c>
      <c r="E230" s="58">
        <v>3885350</v>
      </c>
      <c r="F230" s="56" t="s">
        <v>196</v>
      </c>
      <c r="G230" s="56" t="s">
        <v>60</v>
      </c>
      <c r="H230" s="56" t="s">
        <v>61</v>
      </c>
    </row>
    <row r="231" spans="1:8" hidden="1" x14ac:dyDescent="0.25">
      <c r="A231" s="56">
        <v>10260</v>
      </c>
      <c r="B231" s="56">
        <v>2101</v>
      </c>
      <c r="C231" s="56" t="s">
        <v>342</v>
      </c>
      <c r="D231" s="57" t="s">
        <v>202</v>
      </c>
      <c r="E231" s="58">
        <v>3885350</v>
      </c>
      <c r="F231" s="56" t="s">
        <v>196</v>
      </c>
      <c r="G231" s="56" t="s">
        <v>60</v>
      </c>
      <c r="H231" s="56" t="s">
        <v>61</v>
      </c>
    </row>
    <row r="232" spans="1:8" ht="27" hidden="1" x14ac:dyDescent="0.25">
      <c r="A232" s="56">
        <v>10311</v>
      </c>
      <c r="B232" s="56">
        <v>2102</v>
      </c>
      <c r="C232" s="56" t="s">
        <v>342</v>
      </c>
      <c r="D232" s="57" t="s">
        <v>203</v>
      </c>
      <c r="E232" s="58">
        <v>14578000</v>
      </c>
      <c r="F232" s="56" t="s">
        <v>204</v>
      </c>
      <c r="G232" s="56" t="s">
        <v>60</v>
      </c>
      <c r="H232" s="56" t="s">
        <v>61</v>
      </c>
    </row>
    <row r="233" spans="1:8" hidden="1" x14ac:dyDescent="0.25">
      <c r="A233" s="56">
        <v>10338</v>
      </c>
      <c r="B233" s="56">
        <v>2102</v>
      </c>
      <c r="C233" s="56" t="s">
        <v>342</v>
      </c>
      <c r="D233" s="57" t="s">
        <v>100</v>
      </c>
      <c r="E233" s="58">
        <v>5562368.2400000002</v>
      </c>
      <c r="F233" s="56" t="s">
        <v>205</v>
      </c>
      <c r="G233" s="56" t="s">
        <v>60</v>
      </c>
      <c r="H233" s="56" t="s">
        <v>61</v>
      </c>
    </row>
    <row r="234" spans="1:8" hidden="1" x14ac:dyDescent="0.25">
      <c r="A234" s="56">
        <v>10345</v>
      </c>
      <c r="B234" s="56">
        <v>2102</v>
      </c>
      <c r="C234" s="56" t="s">
        <v>342</v>
      </c>
      <c r="D234" s="57" t="s">
        <v>207</v>
      </c>
      <c r="E234" s="58">
        <v>3539270.99</v>
      </c>
      <c r="F234" s="56" t="s">
        <v>206</v>
      </c>
      <c r="G234" s="56" t="s">
        <v>60</v>
      </c>
      <c r="H234" s="56" t="s">
        <v>61</v>
      </c>
    </row>
    <row r="235" spans="1:8" hidden="1" x14ac:dyDescent="0.25">
      <c r="A235" s="56">
        <v>10346</v>
      </c>
      <c r="B235" s="56">
        <v>2102</v>
      </c>
      <c r="C235" s="56" t="s">
        <v>342</v>
      </c>
      <c r="D235" s="57" t="s">
        <v>207</v>
      </c>
      <c r="E235" s="58">
        <v>3539270.99</v>
      </c>
      <c r="F235" s="56" t="s">
        <v>206</v>
      </c>
      <c r="G235" s="56" t="s">
        <v>60</v>
      </c>
      <c r="H235" s="56" t="s">
        <v>61</v>
      </c>
    </row>
    <row r="236" spans="1:8" hidden="1" x14ac:dyDescent="0.25">
      <c r="A236" s="56">
        <v>10347</v>
      </c>
      <c r="B236" s="56">
        <v>2102</v>
      </c>
      <c r="C236" s="56" t="s">
        <v>342</v>
      </c>
      <c r="D236" s="57" t="s">
        <v>207</v>
      </c>
      <c r="E236" s="58">
        <v>3539270.99</v>
      </c>
      <c r="F236" s="56" t="s">
        <v>206</v>
      </c>
      <c r="G236" s="56" t="s">
        <v>60</v>
      </c>
      <c r="H236" s="56" t="s">
        <v>61</v>
      </c>
    </row>
    <row r="237" spans="1:8" hidden="1" x14ac:dyDescent="0.25">
      <c r="A237" s="56">
        <v>10348</v>
      </c>
      <c r="B237" s="56">
        <v>2102</v>
      </c>
      <c r="C237" s="56" t="s">
        <v>342</v>
      </c>
      <c r="D237" s="57" t="s">
        <v>207</v>
      </c>
      <c r="E237" s="58">
        <v>3539270.99</v>
      </c>
      <c r="F237" s="56" t="s">
        <v>206</v>
      </c>
      <c r="G237" s="56" t="s">
        <v>60</v>
      </c>
      <c r="H237" s="56" t="s">
        <v>61</v>
      </c>
    </row>
    <row r="238" spans="1:8" hidden="1" x14ac:dyDescent="0.25">
      <c r="A238" s="56">
        <v>10349</v>
      </c>
      <c r="B238" s="56">
        <v>2102</v>
      </c>
      <c r="C238" s="56" t="s">
        <v>342</v>
      </c>
      <c r="D238" s="57" t="s">
        <v>207</v>
      </c>
      <c r="E238" s="58">
        <v>3539270.99</v>
      </c>
      <c r="F238" s="56" t="s">
        <v>206</v>
      </c>
      <c r="G238" s="56" t="s">
        <v>60</v>
      </c>
      <c r="H238" s="56" t="s">
        <v>61</v>
      </c>
    </row>
    <row r="239" spans="1:8" hidden="1" x14ac:dyDescent="0.25">
      <c r="A239" s="56">
        <v>10350</v>
      </c>
      <c r="B239" s="56">
        <v>2102</v>
      </c>
      <c r="C239" s="56" t="s">
        <v>342</v>
      </c>
      <c r="D239" s="57" t="s">
        <v>207</v>
      </c>
      <c r="E239" s="58">
        <v>3539270.99</v>
      </c>
      <c r="F239" s="56" t="s">
        <v>206</v>
      </c>
      <c r="G239" s="56" t="s">
        <v>60</v>
      </c>
      <c r="H239" s="56" t="s">
        <v>61</v>
      </c>
    </row>
    <row r="240" spans="1:8" hidden="1" x14ac:dyDescent="0.25">
      <c r="A240" s="59">
        <v>10355</v>
      </c>
      <c r="B240" s="59">
        <v>2102</v>
      </c>
      <c r="C240" s="59" t="s">
        <v>342</v>
      </c>
      <c r="D240" s="60" t="s">
        <v>207</v>
      </c>
      <c r="E240" s="61">
        <v>6646006.1799999997</v>
      </c>
      <c r="F240" s="59" t="s">
        <v>206</v>
      </c>
      <c r="G240" s="59" t="s">
        <v>60</v>
      </c>
      <c r="H240" s="59" t="s">
        <v>61</v>
      </c>
    </row>
    <row r="241" spans="1:8" hidden="1" x14ac:dyDescent="0.25">
      <c r="A241" s="56">
        <v>10356</v>
      </c>
      <c r="B241" s="56">
        <v>2102</v>
      </c>
      <c r="C241" s="56" t="s">
        <v>342</v>
      </c>
      <c r="D241" s="57" t="s">
        <v>207</v>
      </c>
      <c r="E241" s="58">
        <v>6646006.1900000004</v>
      </c>
      <c r="F241" s="56" t="s">
        <v>206</v>
      </c>
      <c r="G241" s="56" t="s">
        <v>60</v>
      </c>
      <c r="H241" s="56" t="s">
        <v>61</v>
      </c>
    </row>
    <row r="242" spans="1:8" hidden="1" x14ac:dyDescent="0.25">
      <c r="A242" s="56">
        <v>10657</v>
      </c>
      <c r="B242" s="56">
        <v>2102</v>
      </c>
      <c r="C242" s="56" t="s">
        <v>342</v>
      </c>
      <c r="D242" s="57" t="s">
        <v>116</v>
      </c>
      <c r="E242" s="58">
        <v>8092000</v>
      </c>
      <c r="F242" s="56" t="s">
        <v>123</v>
      </c>
      <c r="G242" s="56" t="s">
        <v>60</v>
      </c>
      <c r="H242" s="56" t="s">
        <v>61</v>
      </c>
    </row>
    <row r="243" spans="1:8" hidden="1" x14ac:dyDescent="0.25">
      <c r="A243" s="56">
        <v>10658</v>
      </c>
      <c r="B243" s="56">
        <v>2102</v>
      </c>
      <c r="C243" s="56" t="s">
        <v>342</v>
      </c>
      <c r="D243" s="57" t="s">
        <v>116</v>
      </c>
      <c r="E243" s="58">
        <v>8092000</v>
      </c>
      <c r="F243" s="56" t="s">
        <v>123</v>
      </c>
      <c r="G243" s="56" t="s">
        <v>60</v>
      </c>
      <c r="H243" s="56" t="s">
        <v>61</v>
      </c>
    </row>
    <row r="244" spans="1:8" hidden="1" x14ac:dyDescent="0.25">
      <c r="A244" s="56">
        <v>10659</v>
      </c>
      <c r="B244" s="56">
        <v>2102</v>
      </c>
      <c r="C244" s="56" t="s">
        <v>342</v>
      </c>
      <c r="D244" s="57" t="s">
        <v>116</v>
      </c>
      <c r="E244" s="58">
        <v>8092000</v>
      </c>
      <c r="F244" s="56" t="s">
        <v>123</v>
      </c>
      <c r="G244" s="56" t="s">
        <v>60</v>
      </c>
      <c r="H244" s="56" t="s">
        <v>61</v>
      </c>
    </row>
    <row r="245" spans="1:8" hidden="1" x14ac:dyDescent="0.25">
      <c r="A245" s="56">
        <v>10660</v>
      </c>
      <c r="B245" s="56">
        <v>2102</v>
      </c>
      <c r="C245" s="56" t="s">
        <v>342</v>
      </c>
      <c r="D245" s="57" t="s">
        <v>116</v>
      </c>
      <c r="E245" s="58">
        <v>8092000</v>
      </c>
      <c r="F245" s="56" t="s">
        <v>123</v>
      </c>
      <c r="G245" s="56" t="s">
        <v>60</v>
      </c>
      <c r="H245" s="56" t="s">
        <v>61</v>
      </c>
    </row>
    <row r="246" spans="1:8" hidden="1" x14ac:dyDescent="0.25">
      <c r="A246" s="56">
        <v>10661</v>
      </c>
      <c r="B246" s="56">
        <v>2102</v>
      </c>
      <c r="C246" s="56" t="s">
        <v>342</v>
      </c>
      <c r="D246" s="57" t="s">
        <v>116</v>
      </c>
      <c r="E246" s="58">
        <v>4046000</v>
      </c>
      <c r="F246" s="56" t="s">
        <v>123</v>
      </c>
      <c r="G246" s="56" t="s">
        <v>60</v>
      </c>
      <c r="H246" s="56" t="s">
        <v>61</v>
      </c>
    </row>
    <row r="247" spans="1:8" hidden="1" x14ac:dyDescent="0.25">
      <c r="A247" s="56">
        <v>10662</v>
      </c>
      <c r="B247" s="56">
        <v>2102</v>
      </c>
      <c r="C247" s="56" t="s">
        <v>342</v>
      </c>
      <c r="D247" s="57" t="s">
        <v>116</v>
      </c>
      <c r="E247" s="58">
        <v>4046000</v>
      </c>
      <c r="F247" s="56" t="s">
        <v>123</v>
      </c>
      <c r="G247" s="56" t="s">
        <v>60</v>
      </c>
      <c r="H247" s="56" t="s">
        <v>61</v>
      </c>
    </row>
    <row r="248" spans="1:8" hidden="1" x14ac:dyDescent="0.25">
      <c r="A248" s="56">
        <v>10666</v>
      </c>
      <c r="B248" s="56">
        <v>2102</v>
      </c>
      <c r="C248" s="56" t="s">
        <v>342</v>
      </c>
      <c r="D248" s="57" t="s">
        <v>217</v>
      </c>
      <c r="E248" s="58">
        <v>14744100</v>
      </c>
      <c r="F248" s="56" t="s">
        <v>123</v>
      </c>
      <c r="G248" s="56" t="s">
        <v>60</v>
      </c>
      <c r="H248" s="56" t="s">
        <v>61</v>
      </c>
    </row>
    <row r="249" spans="1:8" hidden="1" x14ac:dyDescent="0.25">
      <c r="A249" s="56">
        <v>10667</v>
      </c>
      <c r="B249" s="56">
        <v>2102</v>
      </c>
      <c r="C249" s="56" t="s">
        <v>342</v>
      </c>
      <c r="D249" s="57" t="s">
        <v>218</v>
      </c>
      <c r="E249" s="58">
        <v>10115000</v>
      </c>
      <c r="F249" s="56" t="s">
        <v>123</v>
      </c>
      <c r="G249" s="56" t="s">
        <v>60</v>
      </c>
      <c r="H249" s="56" t="s">
        <v>61</v>
      </c>
    </row>
    <row r="250" spans="1:8" hidden="1" x14ac:dyDescent="0.25">
      <c r="A250" s="56">
        <v>10668</v>
      </c>
      <c r="B250" s="56">
        <v>2102</v>
      </c>
      <c r="C250" s="56" t="s">
        <v>342</v>
      </c>
      <c r="D250" s="57" t="s">
        <v>103</v>
      </c>
      <c r="E250" s="58">
        <v>10115000</v>
      </c>
      <c r="F250" s="56" t="s">
        <v>123</v>
      </c>
      <c r="G250" s="56" t="s">
        <v>60</v>
      </c>
      <c r="H250" s="56" t="s">
        <v>61</v>
      </c>
    </row>
    <row r="251" spans="1:8" hidden="1" x14ac:dyDescent="0.25">
      <c r="A251" s="56">
        <v>10688</v>
      </c>
      <c r="B251" s="56">
        <v>2102</v>
      </c>
      <c r="C251" s="56" t="s">
        <v>342</v>
      </c>
      <c r="D251" s="57" t="s">
        <v>221</v>
      </c>
      <c r="E251" s="58">
        <v>178809400</v>
      </c>
      <c r="F251" s="56" t="s">
        <v>123</v>
      </c>
      <c r="G251" s="56" t="s">
        <v>60</v>
      </c>
      <c r="H251" s="56" t="s">
        <v>61</v>
      </c>
    </row>
    <row r="252" spans="1:8" hidden="1" x14ac:dyDescent="0.25">
      <c r="A252" s="56">
        <v>10690</v>
      </c>
      <c r="B252" s="56">
        <v>2102</v>
      </c>
      <c r="C252" s="56" t="s">
        <v>342</v>
      </c>
      <c r="D252" s="57" t="s">
        <v>222</v>
      </c>
      <c r="E252" s="58">
        <v>26084800</v>
      </c>
      <c r="F252" s="56" t="s">
        <v>123</v>
      </c>
      <c r="G252" s="56" t="s">
        <v>60</v>
      </c>
      <c r="H252" s="56" t="s">
        <v>61</v>
      </c>
    </row>
    <row r="253" spans="1:8" hidden="1" x14ac:dyDescent="0.25">
      <c r="A253" s="56">
        <v>10691</v>
      </c>
      <c r="B253" s="56">
        <v>2102</v>
      </c>
      <c r="C253" s="56" t="s">
        <v>342</v>
      </c>
      <c r="D253" s="57" t="s">
        <v>223</v>
      </c>
      <c r="E253" s="58">
        <v>26084800</v>
      </c>
      <c r="F253" s="56" t="s">
        <v>123</v>
      </c>
      <c r="G253" s="56" t="s">
        <v>60</v>
      </c>
      <c r="H253" s="56" t="s">
        <v>61</v>
      </c>
    </row>
    <row r="254" spans="1:8" hidden="1" x14ac:dyDescent="0.25">
      <c r="A254" s="56">
        <v>10694</v>
      </c>
      <c r="B254" s="56">
        <v>2102</v>
      </c>
      <c r="C254" s="56" t="s">
        <v>342</v>
      </c>
      <c r="D254" s="57" t="s">
        <v>188</v>
      </c>
      <c r="E254" s="58">
        <v>4093600</v>
      </c>
      <c r="F254" s="56" t="s">
        <v>123</v>
      </c>
      <c r="G254" s="56" t="s">
        <v>60</v>
      </c>
      <c r="H254" s="56" t="s">
        <v>61</v>
      </c>
    </row>
    <row r="255" spans="1:8" hidden="1" x14ac:dyDescent="0.25">
      <c r="A255" s="56">
        <v>10695</v>
      </c>
      <c r="B255" s="56">
        <v>2102</v>
      </c>
      <c r="C255" s="56" t="s">
        <v>342</v>
      </c>
      <c r="D255" s="57" t="s">
        <v>188</v>
      </c>
      <c r="E255" s="58">
        <v>4093600</v>
      </c>
      <c r="F255" s="56" t="s">
        <v>123</v>
      </c>
      <c r="G255" s="56" t="s">
        <v>60</v>
      </c>
      <c r="H255" s="56" t="s">
        <v>61</v>
      </c>
    </row>
    <row r="256" spans="1:8" hidden="1" x14ac:dyDescent="0.25">
      <c r="A256" s="56">
        <v>10696</v>
      </c>
      <c r="B256" s="56">
        <v>2102</v>
      </c>
      <c r="C256" s="56" t="s">
        <v>342</v>
      </c>
      <c r="D256" s="57" t="s">
        <v>188</v>
      </c>
      <c r="E256" s="58">
        <v>4093600</v>
      </c>
      <c r="F256" s="56" t="s">
        <v>123</v>
      </c>
      <c r="G256" s="56" t="s">
        <v>60</v>
      </c>
      <c r="H256" s="56" t="s">
        <v>61</v>
      </c>
    </row>
    <row r="257" spans="1:8" hidden="1" x14ac:dyDescent="0.25">
      <c r="A257" s="56">
        <v>10697</v>
      </c>
      <c r="B257" s="56">
        <v>2102</v>
      </c>
      <c r="C257" s="56" t="s">
        <v>342</v>
      </c>
      <c r="D257" s="57" t="s">
        <v>188</v>
      </c>
      <c r="E257" s="58">
        <v>4093600</v>
      </c>
      <c r="F257" s="56" t="s">
        <v>123</v>
      </c>
      <c r="G257" s="56" t="s">
        <v>60</v>
      </c>
      <c r="H257" s="56" t="s">
        <v>61</v>
      </c>
    </row>
    <row r="258" spans="1:8" hidden="1" x14ac:dyDescent="0.25">
      <c r="A258" s="56">
        <v>10699</v>
      </c>
      <c r="B258" s="56">
        <v>2102</v>
      </c>
      <c r="C258" s="56" t="s">
        <v>342</v>
      </c>
      <c r="D258" s="57" t="s">
        <v>225</v>
      </c>
      <c r="E258" s="58">
        <v>5822307.6399999997</v>
      </c>
      <c r="F258" s="56" t="s">
        <v>219</v>
      </c>
      <c r="G258" s="56" t="s">
        <v>60</v>
      </c>
      <c r="H258" s="56" t="s">
        <v>61</v>
      </c>
    </row>
    <row r="259" spans="1:8" hidden="1" x14ac:dyDescent="0.25">
      <c r="A259" s="56">
        <v>10700</v>
      </c>
      <c r="B259" s="56">
        <v>2102</v>
      </c>
      <c r="C259" s="56" t="s">
        <v>342</v>
      </c>
      <c r="D259" s="57" t="s">
        <v>226</v>
      </c>
      <c r="E259" s="58">
        <v>5822307.6399999997</v>
      </c>
      <c r="F259" s="56" t="s">
        <v>219</v>
      </c>
      <c r="G259" s="56" t="s">
        <v>60</v>
      </c>
      <c r="H259" s="56" t="s">
        <v>61</v>
      </c>
    </row>
    <row r="260" spans="1:8" ht="27" hidden="1" x14ac:dyDescent="0.25">
      <c r="A260" s="56">
        <v>10701</v>
      </c>
      <c r="B260" s="56">
        <v>2102</v>
      </c>
      <c r="C260" s="56" t="s">
        <v>342</v>
      </c>
      <c r="D260" s="57" t="s">
        <v>227</v>
      </c>
      <c r="E260" s="58">
        <v>5695346.54</v>
      </c>
      <c r="F260" s="56" t="s">
        <v>228</v>
      </c>
      <c r="G260" s="56" t="s">
        <v>60</v>
      </c>
      <c r="H260" s="56" t="s">
        <v>61</v>
      </c>
    </row>
    <row r="261" spans="1:8" ht="27" hidden="1" x14ac:dyDescent="0.25">
      <c r="A261" s="56">
        <v>10702</v>
      </c>
      <c r="B261" s="56">
        <v>2102</v>
      </c>
      <c r="C261" s="56" t="s">
        <v>342</v>
      </c>
      <c r="D261" s="57" t="s">
        <v>229</v>
      </c>
      <c r="E261" s="58">
        <v>5695346.54</v>
      </c>
      <c r="F261" s="56" t="s">
        <v>228</v>
      </c>
      <c r="G261" s="56" t="s">
        <v>60</v>
      </c>
      <c r="H261" s="56" t="s">
        <v>61</v>
      </c>
    </row>
    <row r="262" spans="1:8" ht="27" hidden="1" x14ac:dyDescent="0.25">
      <c r="A262" s="56">
        <v>10703</v>
      </c>
      <c r="B262" s="56">
        <v>2102</v>
      </c>
      <c r="C262" s="56" t="s">
        <v>342</v>
      </c>
      <c r="D262" s="57" t="s">
        <v>230</v>
      </c>
      <c r="E262" s="58">
        <v>5695346.54</v>
      </c>
      <c r="F262" s="56" t="s">
        <v>228</v>
      </c>
      <c r="G262" s="56" t="s">
        <v>60</v>
      </c>
      <c r="H262" s="56" t="s">
        <v>61</v>
      </c>
    </row>
    <row r="263" spans="1:8" ht="27" hidden="1" x14ac:dyDescent="0.25">
      <c r="A263" s="56">
        <v>10704</v>
      </c>
      <c r="B263" s="56">
        <v>2102</v>
      </c>
      <c r="C263" s="56" t="s">
        <v>342</v>
      </c>
      <c r="D263" s="57" t="s">
        <v>230</v>
      </c>
      <c r="E263" s="58">
        <v>5695346.54</v>
      </c>
      <c r="F263" s="56" t="s">
        <v>228</v>
      </c>
      <c r="G263" s="56" t="s">
        <v>60</v>
      </c>
      <c r="H263" s="56" t="s">
        <v>61</v>
      </c>
    </row>
    <row r="264" spans="1:8" ht="27" hidden="1" x14ac:dyDescent="0.25">
      <c r="A264" s="56">
        <v>10705</v>
      </c>
      <c r="B264" s="56">
        <v>2102</v>
      </c>
      <c r="C264" s="56" t="s">
        <v>342</v>
      </c>
      <c r="D264" s="57" t="s">
        <v>230</v>
      </c>
      <c r="E264" s="58">
        <v>5695346.54</v>
      </c>
      <c r="F264" s="56" t="s">
        <v>228</v>
      </c>
      <c r="G264" s="56" t="s">
        <v>60</v>
      </c>
      <c r="H264" s="56" t="s">
        <v>61</v>
      </c>
    </row>
    <row r="265" spans="1:8" ht="27" hidden="1" x14ac:dyDescent="0.25">
      <c r="A265" s="56">
        <v>10706</v>
      </c>
      <c r="B265" s="56">
        <v>2102</v>
      </c>
      <c r="C265" s="56" t="s">
        <v>342</v>
      </c>
      <c r="D265" s="57" t="s">
        <v>231</v>
      </c>
      <c r="E265" s="58">
        <v>5695346.54</v>
      </c>
      <c r="F265" s="56" t="s">
        <v>228</v>
      </c>
      <c r="G265" s="56" t="s">
        <v>60</v>
      </c>
      <c r="H265" s="56" t="s">
        <v>61</v>
      </c>
    </row>
    <row r="266" spans="1:8" ht="27" hidden="1" x14ac:dyDescent="0.25">
      <c r="A266" s="56">
        <v>10707</v>
      </c>
      <c r="B266" s="56">
        <v>2102</v>
      </c>
      <c r="C266" s="56" t="s">
        <v>342</v>
      </c>
      <c r="D266" s="57" t="s">
        <v>230</v>
      </c>
      <c r="E266" s="58">
        <v>5695346.54</v>
      </c>
      <c r="F266" s="56" t="s">
        <v>228</v>
      </c>
      <c r="G266" s="56" t="s">
        <v>60</v>
      </c>
      <c r="H266" s="56" t="s">
        <v>61</v>
      </c>
    </row>
    <row r="267" spans="1:8" ht="27" hidden="1" x14ac:dyDescent="0.25">
      <c r="A267" s="56">
        <v>10708</v>
      </c>
      <c r="B267" s="56">
        <v>2102</v>
      </c>
      <c r="C267" s="56" t="s">
        <v>342</v>
      </c>
      <c r="D267" s="57" t="s">
        <v>230</v>
      </c>
      <c r="E267" s="58">
        <v>5695346.54</v>
      </c>
      <c r="F267" s="56" t="s">
        <v>228</v>
      </c>
      <c r="G267" s="56" t="s">
        <v>60</v>
      </c>
      <c r="H267" s="56" t="s">
        <v>61</v>
      </c>
    </row>
    <row r="268" spans="1:8" ht="27" hidden="1" x14ac:dyDescent="0.25">
      <c r="A268" s="56">
        <v>10709</v>
      </c>
      <c r="B268" s="56">
        <v>2102</v>
      </c>
      <c r="C268" s="56" t="s">
        <v>342</v>
      </c>
      <c r="D268" s="57" t="s">
        <v>230</v>
      </c>
      <c r="E268" s="58">
        <v>5695346.54</v>
      </c>
      <c r="F268" s="56" t="s">
        <v>228</v>
      </c>
      <c r="G268" s="56" t="s">
        <v>60</v>
      </c>
      <c r="H268" s="56" t="s">
        <v>61</v>
      </c>
    </row>
    <row r="269" spans="1:8" ht="27" hidden="1" x14ac:dyDescent="0.25">
      <c r="A269" s="56">
        <v>10710</v>
      </c>
      <c r="B269" s="56">
        <v>2102</v>
      </c>
      <c r="C269" s="56" t="s">
        <v>342</v>
      </c>
      <c r="D269" s="57" t="s">
        <v>230</v>
      </c>
      <c r="E269" s="58">
        <v>5695346.54</v>
      </c>
      <c r="F269" s="56" t="s">
        <v>228</v>
      </c>
      <c r="G269" s="56" t="s">
        <v>60</v>
      </c>
      <c r="H269" s="56" t="s">
        <v>61</v>
      </c>
    </row>
    <row r="270" spans="1:8" ht="27" hidden="1" x14ac:dyDescent="0.25">
      <c r="A270" s="56">
        <v>10711</v>
      </c>
      <c r="B270" s="56">
        <v>2102</v>
      </c>
      <c r="C270" s="56" t="s">
        <v>342</v>
      </c>
      <c r="D270" s="57" t="s">
        <v>230</v>
      </c>
      <c r="E270" s="58">
        <v>5695346.54</v>
      </c>
      <c r="F270" s="56" t="s">
        <v>228</v>
      </c>
      <c r="G270" s="56" t="s">
        <v>60</v>
      </c>
      <c r="H270" s="56" t="s">
        <v>61</v>
      </c>
    </row>
    <row r="271" spans="1:8" ht="27" hidden="1" x14ac:dyDescent="0.25">
      <c r="A271" s="56">
        <v>10712</v>
      </c>
      <c r="B271" s="56">
        <v>2102</v>
      </c>
      <c r="C271" s="56" t="s">
        <v>342</v>
      </c>
      <c r="D271" s="57" t="s">
        <v>230</v>
      </c>
      <c r="E271" s="58">
        <v>5695346.54</v>
      </c>
      <c r="F271" s="56" t="s">
        <v>228</v>
      </c>
      <c r="G271" s="56" t="s">
        <v>60</v>
      </c>
      <c r="H271" s="56" t="s">
        <v>61</v>
      </c>
    </row>
    <row r="272" spans="1:8" ht="27" hidden="1" x14ac:dyDescent="0.25">
      <c r="A272" s="56">
        <v>10713</v>
      </c>
      <c r="B272" s="56">
        <v>2102</v>
      </c>
      <c r="C272" s="56" t="s">
        <v>342</v>
      </c>
      <c r="D272" s="57" t="s">
        <v>230</v>
      </c>
      <c r="E272" s="58">
        <v>5695346.54</v>
      </c>
      <c r="F272" s="56" t="s">
        <v>228</v>
      </c>
      <c r="G272" s="56" t="s">
        <v>60</v>
      </c>
      <c r="H272" s="56" t="s">
        <v>61</v>
      </c>
    </row>
    <row r="273" spans="1:8" ht="27" hidden="1" x14ac:dyDescent="0.25">
      <c r="A273" s="56">
        <v>10714</v>
      </c>
      <c r="B273" s="56">
        <v>2102</v>
      </c>
      <c r="C273" s="56" t="s">
        <v>342</v>
      </c>
      <c r="D273" s="57" t="s">
        <v>230</v>
      </c>
      <c r="E273" s="58">
        <v>5695346.54</v>
      </c>
      <c r="F273" s="56" t="s">
        <v>228</v>
      </c>
      <c r="G273" s="56" t="s">
        <v>60</v>
      </c>
      <c r="H273" s="56" t="s">
        <v>61</v>
      </c>
    </row>
    <row r="274" spans="1:8" ht="27" hidden="1" x14ac:dyDescent="0.25">
      <c r="A274" s="56">
        <v>10715</v>
      </c>
      <c r="B274" s="56">
        <v>2102</v>
      </c>
      <c r="C274" s="56" t="s">
        <v>342</v>
      </c>
      <c r="D274" s="57" t="s">
        <v>230</v>
      </c>
      <c r="E274" s="58">
        <v>5695346.54</v>
      </c>
      <c r="F274" s="56" t="s">
        <v>228</v>
      </c>
      <c r="G274" s="56" t="s">
        <v>60</v>
      </c>
      <c r="H274" s="56" t="s">
        <v>61</v>
      </c>
    </row>
    <row r="275" spans="1:8" ht="27" hidden="1" x14ac:dyDescent="0.25">
      <c r="A275" s="56">
        <v>10716</v>
      </c>
      <c r="B275" s="56">
        <v>2102</v>
      </c>
      <c r="C275" s="56" t="s">
        <v>342</v>
      </c>
      <c r="D275" s="57" t="s">
        <v>230</v>
      </c>
      <c r="E275" s="58">
        <v>5695346.54</v>
      </c>
      <c r="F275" s="56" t="s">
        <v>228</v>
      </c>
      <c r="G275" s="56" t="s">
        <v>60</v>
      </c>
      <c r="H275" s="56" t="s">
        <v>61</v>
      </c>
    </row>
    <row r="276" spans="1:8" ht="27" hidden="1" x14ac:dyDescent="0.25">
      <c r="A276" s="56">
        <v>10717</v>
      </c>
      <c r="B276" s="56">
        <v>2102</v>
      </c>
      <c r="C276" s="56" t="s">
        <v>342</v>
      </c>
      <c r="D276" s="57" t="s">
        <v>230</v>
      </c>
      <c r="E276" s="58">
        <v>5695346.54</v>
      </c>
      <c r="F276" s="56" t="s">
        <v>228</v>
      </c>
      <c r="G276" s="56" t="s">
        <v>60</v>
      </c>
      <c r="H276" s="56" t="s">
        <v>61</v>
      </c>
    </row>
    <row r="277" spans="1:8" ht="27" hidden="1" x14ac:dyDescent="0.25">
      <c r="A277" s="56">
        <v>10718</v>
      </c>
      <c r="B277" s="56">
        <v>2102</v>
      </c>
      <c r="C277" s="56" t="s">
        <v>342</v>
      </c>
      <c r="D277" s="57" t="s">
        <v>230</v>
      </c>
      <c r="E277" s="58">
        <v>5695346.54</v>
      </c>
      <c r="F277" s="56" t="s">
        <v>228</v>
      </c>
      <c r="G277" s="56" t="s">
        <v>60</v>
      </c>
      <c r="H277" s="56" t="s">
        <v>61</v>
      </c>
    </row>
    <row r="278" spans="1:8" ht="27" hidden="1" x14ac:dyDescent="0.25">
      <c r="A278" s="56">
        <v>10719</v>
      </c>
      <c r="B278" s="56">
        <v>2102</v>
      </c>
      <c r="C278" s="56" t="s">
        <v>342</v>
      </c>
      <c r="D278" s="57" t="s">
        <v>230</v>
      </c>
      <c r="E278" s="58">
        <v>5695346.54</v>
      </c>
      <c r="F278" s="56" t="s">
        <v>228</v>
      </c>
      <c r="G278" s="56" t="s">
        <v>60</v>
      </c>
      <c r="H278" s="56" t="s">
        <v>61</v>
      </c>
    </row>
    <row r="279" spans="1:8" ht="27" hidden="1" x14ac:dyDescent="0.25">
      <c r="A279" s="56">
        <v>10720</v>
      </c>
      <c r="B279" s="56">
        <v>2102</v>
      </c>
      <c r="C279" s="56" t="s">
        <v>342</v>
      </c>
      <c r="D279" s="57" t="s">
        <v>230</v>
      </c>
      <c r="E279" s="58">
        <v>5695346.54</v>
      </c>
      <c r="F279" s="56" t="s">
        <v>228</v>
      </c>
      <c r="G279" s="56" t="s">
        <v>60</v>
      </c>
      <c r="H279" s="56" t="s">
        <v>61</v>
      </c>
    </row>
    <row r="280" spans="1:8" ht="27" hidden="1" x14ac:dyDescent="0.25">
      <c r="A280" s="56">
        <v>10721</v>
      </c>
      <c r="B280" s="56">
        <v>2102</v>
      </c>
      <c r="C280" s="56" t="s">
        <v>342</v>
      </c>
      <c r="D280" s="57" t="s">
        <v>230</v>
      </c>
      <c r="E280" s="58">
        <v>5695346.54</v>
      </c>
      <c r="F280" s="56" t="s">
        <v>228</v>
      </c>
      <c r="G280" s="56" t="s">
        <v>60</v>
      </c>
      <c r="H280" s="56" t="s">
        <v>61</v>
      </c>
    </row>
    <row r="281" spans="1:8" ht="27" hidden="1" x14ac:dyDescent="0.25">
      <c r="A281" s="56">
        <v>10722</v>
      </c>
      <c r="B281" s="56">
        <v>2102</v>
      </c>
      <c r="C281" s="56" t="s">
        <v>342</v>
      </c>
      <c r="D281" s="57" t="s">
        <v>232</v>
      </c>
      <c r="E281" s="58">
        <v>5695346.54</v>
      </c>
      <c r="F281" s="56" t="s">
        <v>228</v>
      </c>
      <c r="G281" s="56" t="s">
        <v>60</v>
      </c>
      <c r="H281" s="56" t="s">
        <v>61</v>
      </c>
    </row>
    <row r="282" spans="1:8" hidden="1" x14ac:dyDescent="0.25">
      <c r="A282" s="56">
        <v>10723</v>
      </c>
      <c r="B282" s="56">
        <v>2102</v>
      </c>
      <c r="C282" s="56" t="s">
        <v>342</v>
      </c>
      <c r="D282" s="57" t="s">
        <v>233</v>
      </c>
      <c r="E282" s="58">
        <v>5695346.54</v>
      </c>
      <c r="F282" s="56" t="s">
        <v>228</v>
      </c>
      <c r="G282" s="56" t="s">
        <v>60</v>
      </c>
      <c r="H282" s="56" t="s">
        <v>61</v>
      </c>
    </row>
    <row r="283" spans="1:8" hidden="1" x14ac:dyDescent="0.25">
      <c r="A283" s="56">
        <v>10724</v>
      </c>
      <c r="B283" s="56">
        <v>2102</v>
      </c>
      <c r="C283" s="56" t="s">
        <v>342</v>
      </c>
      <c r="D283" s="57" t="s">
        <v>233</v>
      </c>
      <c r="E283" s="58">
        <v>5695346.54</v>
      </c>
      <c r="F283" s="56" t="s">
        <v>228</v>
      </c>
      <c r="G283" s="56" t="s">
        <v>60</v>
      </c>
      <c r="H283" s="56" t="s">
        <v>61</v>
      </c>
    </row>
    <row r="284" spans="1:8" hidden="1" x14ac:dyDescent="0.25">
      <c r="A284" s="56">
        <v>10725</v>
      </c>
      <c r="B284" s="56">
        <v>2102</v>
      </c>
      <c r="C284" s="56" t="s">
        <v>342</v>
      </c>
      <c r="D284" s="57" t="s">
        <v>233</v>
      </c>
      <c r="E284" s="58">
        <v>5695346.54</v>
      </c>
      <c r="F284" s="56" t="s">
        <v>228</v>
      </c>
      <c r="G284" s="56" t="s">
        <v>60</v>
      </c>
      <c r="H284" s="56" t="s">
        <v>61</v>
      </c>
    </row>
    <row r="285" spans="1:8" hidden="1" x14ac:dyDescent="0.25">
      <c r="A285" s="56">
        <v>10726</v>
      </c>
      <c r="B285" s="56">
        <v>2102</v>
      </c>
      <c r="C285" s="56" t="s">
        <v>342</v>
      </c>
      <c r="D285" s="57" t="s">
        <v>233</v>
      </c>
      <c r="E285" s="58">
        <v>5695346.54</v>
      </c>
      <c r="F285" s="56" t="s">
        <v>228</v>
      </c>
      <c r="G285" s="56" t="s">
        <v>60</v>
      </c>
      <c r="H285" s="56" t="s">
        <v>61</v>
      </c>
    </row>
    <row r="286" spans="1:8" hidden="1" x14ac:dyDescent="0.25">
      <c r="A286" s="56">
        <v>10727</v>
      </c>
      <c r="B286" s="56">
        <v>2102</v>
      </c>
      <c r="C286" s="56" t="s">
        <v>342</v>
      </c>
      <c r="D286" s="57" t="s">
        <v>233</v>
      </c>
      <c r="E286" s="58">
        <v>5695346.54</v>
      </c>
      <c r="F286" s="56" t="s">
        <v>228</v>
      </c>
      <c r="G286" s="56" t="s">
        <v>60</v>
      </c>
      <c r="H286" s="56" t="s">
        <v>61</v>
      </c>
    </row>
    <row r="287" spans="1:8" hidden="1" x14ac:dyDescent="0.25">
      <c r="A287" s="56">
        <v>10728</v>
      </c>
      <c r="B287" s="56">
        <v>2102</v>
      </c>
      <c r="C287" s="56" t="s">
        <v>342</v>
      </c>
      <c r="D287" s="57" t="s">
        <v>233</v>
      </c>
      <c r="E287" s="58">
        <v>5695346.54</v>
      </c>
      <c r="F287" s="56" t="s">
        <v>228</v>
      </c>
      <c r="G287" s="56" t="s">
        <v>60</v>
      </c>
      <c r="H287" s="56" t="s">
        <v>61</v>
      </c>
    </row>
    <row r="288" spans="1:8" hidden="1" x14ac:dyDescent="0.25">
      <c r="A288" s="56">
        <v>10729</v>
      </c>
      <c r="B288" s="56">
        <v>2102</v>
      </c>
      <c r="C288" s="56" t="s">
        <v>342</v>
      </c>
      <c r="D288" s="57" t="s">
        <v>233</v>
      </c>
      <c r="E288" s="58">
        <v>5695346.54</v>
      </c>
      <c r="F288" s="56" t="s">
        <v>228</v>
      </c>
      <c r="G288" s="56" t="s">
        <v>60</v>
      </c>
      <c r="H288" s="56" t="s">
        <v>61</v>
      </c>
    </row>
    <row r="289" spans="1:8" hidden="1" x14ac:dyDescent="0.25">
      <c r="A289" s="56">
        <v>10730</v>
      </c>
      <c r="B289" s="56">
        <v>2102</v>
      </c>
      <c r="C289" s="56" t="s">
        <v>342</v>
      </c>
      <c r="D289" s="57" t="s">
        <v>233</v>
      </c>
      <c r="E289" s="58">
        <v>5695346.54</v>
      </c>
      <c r="F289" s="56" t="s">
        <v>228</v>
      </c>
      <c r="G289" s="56" t="s">
        <v>60</v>
      </c>
      <c r="H289" s="56" t="s">
        <v>61</v>
      </c>
    </row>
    <row r="290" spans="1:8" hidden="1" x14ac:dyDescent="0.25">
      <c r="A290" s="56">
        <v>10731</v>
      </c>
      <c r="B290" s="56">
        <v>2102</v>
      </c>
      <c r="C290" s="56" t="s">
        <v>342</v>
      </c>
      <c r="D290" s="57" t="s">
        <v>233</v>
      </c>
      <c r="E290" s="58">
        <v>5695346.54</v>
      </c>
      <c r="F290" s="56" t="s">
        <v>228</v>
      </c>
      <c r="G290" s="56" t="s">
        <v>60</v>
      </c>
      <c r="H290" s="56" t="s">
        <v>61</v>
      </c>
    </row>
    <row r="291" spans="1:8" hidden="1" x14ac:dyDescent="0.25">
      <c r="A291" s="56">
        <v>10732</v>
      </c>
      <c r="B291" s="56">
        <v>2102</v>
      </c>
      <c r="C291" s="56" t="s">
        <v>342</v>
      </c>
      <c r="D291" s="57" t="s">
        <v>233</v>
      </c>
      <c r="E291" s="58">
        <v>5695346.54</v>
      </c>
      <c r="F291" s="56" t="s">
        <v>228</v>
      </c>
      <c r="G291" s="56" t="s">
        <v>60</v>
      </c>
      <c r="H291" s="56" t="s">
        <v>61</v>
      </c>
    </row>
    <row r="292" spans="1:8" hidden="1" x14ac:dyDescent="0.25">
      <c r="A292" s="56">
        <v>10733</v>
      </c>
      <c r="B292" s="56">
        <v>2102</v>
      </c>
      <c r="C292" s="56" t="s">
        <v>342</v>
      </c>
      <c r="D292" s="57" t="s">
        <v>233</v>
      </c>
      <c r="E292" s="58">
        <v>5695346.54</v>
      </c>
      <c r="F292" s="56" t="s">
        <v>228</v>
      </c>
      <c r="G292" s="56" t="s">
        <v>60</v>
      </c>
      <c r="H292" s="56" t="s">
        <v>61</v>
      </c>
    </row>
    <row r="293" spans="1:8" hidden="1" x14ac:dyDescent="0.25">
      <c r="A293" s="56">
        <v>10734</v>
      </c>
      <c r="B293" s="56">
        <v>2102</v>
      </c>
      <c r="C293" s="56" t="s">
        <v>342</v>
      </c>
      <c r="D293" s="57" t="s">
        <v>233</v>
      </c>
      <c r="E293" s="58">
        <v>5695346.54</v>
      </c>
      <c r="F293" s="56" t="s">
        <v>228</v>
      </c>
      <c r="G293" s="56" t="s">
        <v>60</v>
      </c>
      <c r="H293" s="56" t="s">
        <v>61</v>
      </c>
    </row>
    <row r="294" spans="1:8" hidden="1" x14ac:dyDescent="0.25">
      <c r="A294" s="56">
        <v>10735</v>
      </c>
      <c r="B294" s="56">
        <v>2102</v>
      </c>
      <c r="C294" s="56" t="s">
        <v>342</v>
      </c>
      <c r="D294" s="57" t="s">
        <v>233</v>
      </c>
      <c r="E294" s="58">
        <v>5695346.54</v>
      </c>
      <c r="F294" s="56" t="s">
        <v>228</v>
      </c>
      <c r="G294" s="56" t="s">
        <v>60</v>
      </c>
      <c r="H294" s="56" t="s">
        <v>61</v>
      </c>
    </row>
    <row r="295" spans="1:8" ht="27" hidden="1" x14ac:dyDescent="0.25">
      <c r="A295" s="56">
        <v>10736</v>
      </c>
      <c r="B295" s="56">
        <v>2102</v>
      </c>
      <c r="C295" s="56" t="s">
        <v>342</v>
      </c>
      <c r="D295" s="57" t="s">
        <v>234</v>
      </c>
      <c r="E295" s="58">
        <v>5695346.54</v>
      </c>
      <c r="F295" s="56" t="s">
        <v>228</v>
      </c>
      <c r="G295" s="56" t="s">
        <v>60</v>
      </c>
      <c r="H295" s="56" t="s">
        <v>61</v>
      </c>
    </row>
    <row r="296" spans="1:8" ht="27" hidden="1" x14ac:dyDescent="0.25">
      <c r="A296" s="56">
        <v>10737</v>
      </c>
      <c r="B296" s="56">
        <v>2102</v>
      </c>
      <c r="C296" s="56" t="s">
        <v>342</v>
      </c>
      <c r="D296" s="57" t="s">
        <v>235</v>
      </c>
      <c r="E296" s="58">
        <v>5950237.2999999998</v>
      </c>
      <c r="F296" s="56" t="s">
        <v>228</v>
      </c>
      <c r="G296" s="56" t="s">
        <v>60</v>
      </c>
      <c r="H296" s="56" t="s">
        <v>61</v>
      </c>
    </row>
    <row r="297" spans="1:8" hidden="1" x14ac:dyDescent="0.25">
      <c r="A297" s="56">
        <v>10738</v>
      </c>
      <c r="B297" s="56">
        <v>2102</v>
      </c>
      <c r="C297" s="56" t="s">
        <v>342</v>
      </c>
      <c r="D297" s="57" t="s">
        <v>236</v>
      </c>
      <c r="E297" s="58">
        <v>5950237.2999999998</v>
      </c>
      <c r="F297" s="56" t="s">
        <v>228</v>
      </c>
      <c r="G297" s="56" t="s">
        <v>60</v>
      </c>
      <c r="H297" s="56" t="s">
        <v>61</v>
      </c>
    </row>
    <row r="298" spans="1:8" hidden="1" x14ac:dyDescent="0.25">
      <c r="A298" s="56">
        <v>10739</v>
      </c>
      <c r="B298" s="56">
        <v>2102</v>
      </c>
      <c r="C298" s="56" t="s">
        <v>342</v>
      </c>
      <c r="D298" s="57" t="s">
        <v>237</v>
      </c>
      <c r="E298" s="58">
        <v>5950237.2999999998</v>
      </c>
      <c r="F298" s="56" t="s">
        <v>228</v>
      </c>
      <c r="G298" s="56" t="s">
        <v>60</v>
      </c>
      <c r="H298" s="56" t="s">
        <v>61</v>
      </c>
    </row>
    <row r="299" spans="1:8" hidden="1" x14ac:dyDescent="0.25">
      <c r="A299" s="56">
        <v>10740</v>
      </c>
      <c r="B299" s="56">
        <v>2102</v>
      </c>
      <c r="C299" s="56" t="s">
        <v>342</v>
      </c>
      <c r="D299" s="57" t="s">
        <v>237</v>
      </c>
      <c r="E299" s="58">
        <v>5950237.2999999998</v>
      </c>
      <c r="F299" s="56" t="s">
        <v>228</v>
      </c>
      <c r="G299" s="56" t="s">
        <v>60</v>
      </c>
      <c r="H299" s="56" t="s">
        <v>61</v>
      </c>
    </row>
    <row r="300" spans="1:8" hidden="1" x14ac:dyDescent="0.25">
      <c r="A300" s="56">
        <v>10741</v>
      </c>
      <c r="B300" s="56">
        <v>2102</v>
      </c>
      <c r="C300" s="56" t="s">
        <v>342</v>
      </c>
      <c r="D300" s="57" t="s">
        <v>237</v>
      </c>
      <c r="E300" s="58">
        <v>5950237.2999999998</v>
      </c>
      <c r="F300" s="56" t="s">
        <v>228</v>
      </c>
      <c r="G300" s="56" t="s">
        <v>60</v>
      </c>
      <c r="H300" s="56" t="s">
        <v>61</v>
      </c>
    </row>
    <row r="301" spans="1:8" ht="27" hidden="1" x14ac:dyDescent="0.25">
      <c r="A301" s="56">
        <v>10742</v>
      </c>
      <c r="B301" s="56">
        <v>2102</v>
      </c>
      <c r="C301" s="56" t="s">
        <v>342</v>
      </c>
      <c r="D301" s="57" t="s">
        <v>238</v>
      </c>
      <c r="E301" s="58">
        <v>5950237.2999999998</v>
      </c>
      <c r="F301" s="56" t="s">
        <v>228</v>
      </c>
      <c r="G301" s="56" t="s">
        <v>60</v>
      </c>
      <c r="H301" s="56" t="s">
        <v>61</v>
      </c>
    </row>
    <row r="302" spans="1:8" hidden="1" x14ac:dyDescent="0.25">
      <c r="A302" s="56">
        <v>10743</v>
      </c>
      <c r="B302" s="56">
        <v>2102</v>
      </c>
      <c r="C302" s="56" t="s">
        <v>342</v>
      </c>
      <c r="D302" s="57" t="s">
        <v>237</v>
      </c>
      <c r="E302" s="58">
        <v>5950237.2999999998</v>
      </c>
      <c r="F302" s="56" t="s">
        <v>228</v>
      </c>
      <c r="G302" s="56" t="s">
        <v>60</v>
      </c>
      <c r="H302" s="56" t="s">
        <v>61</v>
      </c>
    </row>
    <row r="303" spans="1:8" hidden="1" x14ac:dyDescent="0.25">
      <c r="A303" s="56">
        <v>10744</v>
      </c>
      <c r="B303" s="56">
        <v>2102</v>
      </c>
      <c r="C303" s="56" t="s">
        <v>342</v>
      </c>
      <c r="D303" s="57" t="s">
        <v>237</v>
      </c>
      <c r="E303" s="58">
        <v>5950237.2999999998</v>
      </c>
      <c r="F303" s="56" t="s">
        <v>228</v>
      </c>
      <c r="G303" s="56" t="s">
        <v>60</v>
      </c>
      <c r="H303" s="56" t="s">
        <v>61</v>
      </c>
    </row>
    <row r="304" spans="1:8" hidden="1" x14ac:dyDescent="0.25">
      <c r="A304" s="56">
        <v>10745</v>
      </c>
      <c r="B304" s="56">
        <v>2102</v>
      </c>
      <c r="C304" s="56" t="s">
        <v>342</v>
      </c>
      <c r="D304" s="57" t="s">
        <v>237</v>
      </c>
      <c r="E304" s="58">
        <v>5950237.2999999998</v>
      </c>
      <c r="F304" s="56" t="s">
        <v>228</v>
      </c>
      <c r="G304" s="56" t="s">
        <v>60</v>
      </c>
      <c r="H304" s="56" t="s">
        <v>61</v>
      </c>
    </row>
    <row r="305" spans="1:8" hidden="1" x14ac:dyDescent="0.25">
      <c r="A305" s="56">
        <v>11268</v>
      </c>
      <c r="B305" s="56">
        <v>2102</v>
      </c>
      <c r="C305" s="56" t="s">
        <v>342</v>
      </c>
      <c r="D305" s="57" t="s">
        <v>261</v>
      </c>
      <c r="E305" s="58">
        <v>7080500</v>
      </c>
      <c r="F305" s="56" t="s">
        <v>128</v>
      </c>
      <c r="G305" s="56" t="s">
        <v>60</v>
      </c>
      <c r="H305" s="56" t="s">
        <v>61</v>
      </c>
    </row>
    <row r="306" spans="1:8" ht="27" hidden="1" x14ac:dyDescent="0.25">
      <c r="A306" s="56">
        <v>11392</v>
      </c>
      <c r="B306" s="56">
        <v>2102</v>
      </c>
      <c r="C306" s="56" t="s">
        <v>342</v>
      </c>
      <c r="D306" s="57" t="s">
        <v>266</v>
      </c>
      <c r="E306" s="58">
        <v>8286249.6500000004</v>
      </c>
      <c r="F306" s="56" t="s">
        <v>267</v>
      </c>
      <c r="G306" s="56" t="s">
        <v>60</v>
      </c>
      <c r="H306" s="56" t="s">
        <v>61</v>
      </c>
    </row>
    <row r="307" spans="1:8" ht="27" hidden="1" x14ac:dyDescent="0.25">
      <c r="A307" s="56">
        <v>11393</v>
      </c>
      <c r="B307" s="56">
        <v>2102</v>
      </c>
      <c r="C307" s="56" t="s">
        <v>342</v>
      </c>
      <c r="D307" s="57" t="s">
        <v>268</v>
      </c>
      <c r="E307" s="58">
        <v>38473903.090000004</v>
      </c>
      <c r="F307" s="56" t="s">
        <v>267</v>
      </c>
      <c r="G307" s="56" t="s">
        <v>60</v>
      </c>
      <c r="H307" s="56" t="s">
        <v>61</v>
      </c>
    </row>
    <row r="308" spans="1:8" hidden="1" x14ac:dyDescent="0.25">
      <c r="A308" s="56">
        <v>11396</v>
      </c>
      <c r="B308" s="56">
        <v>2102</v>
      </c>
      <c r="C308" s="56" t="s">
        <v>342</v>
      </c>
      <c r="D308" s="57" t="s">
        <v>271</v>
      </c>
      <c r="E308" s="58">
        <v>15000000</v>
      </c>
      <c r="F308" s="56" t="s">
        <v>270</v>
      </c>
      <c r="G308" s="56" t="s">
        <v>60</v>
      </c>
      <c r="H308" s="56" t="s">
        <v>61</v>
      </c>
    </row>
    <row r="309" spans="1:8" hidden="1" x14ac:dyDescent="0.25">
      <c r="A309" s="56">
        <v>11397</v>
      </c>
      <c r="B309" s="56">
        <v>2102</v>
      </c>
      <c r="C309" s="56" t="s">
        <v>342</v>
      </c>
      <c r="D309" s="57" t="s">
        <v>271</v>
      </c>
      <c r="E309" s="58">
        <v>15000000</v>
      </c>
      <c r="F309" s="56" t="s">
        <v>270</v>
      </c>
      <c r="G309" s="56" t="s">
        <v>60</v>
      </c>
      <c r="H309" s="56" t="s">
        <v>61</v>
      </c>
    </row>
    <row r="310" spans="1:8" hidden="1" x14ac:dyDescent="0.25">
      <c r="A310" s="56">
        <v>11399</v>
      </c>
      <c r="B310" s="56">
        <v>2102</v>
      </c>
      <c r="C310" s="56" t="s">
        <v>342</v>
      </c>
      <c r="D310" s="57" t="s">
        <v>344</v>
      </c>
      <c r="E310" s="58">
        <v>13800000</v>
      </c>
      <c r="F310" s="56" t="s">
        <v>270</v>
      </c>
      <c r="G310" s="56" t="s">
        <v>60</v>
      </c>
      <c r="H310" s="56" t="s">
        <v>61</v>
      </c>
    </row>
    <row r="311" spans="1:8" hidden="1" x14ac:dyDescent="0.25">
      <c r="A311" s="56">
        <v>11443</v>
      </c>
      <c r="B311" s="56">
        <v>2102</v>
      </c>
      <c r="C311" s="56" t="s">
        <v>342</v>
      </c>
      <c r="D311" s="57" t="s">
        <v>278</v>
      </c>
      <c r="E311" s="58">
        <v>9252250</v>
      </c>
      <c r="F311" s="56" t="s">
        <v>277</v>
      </c>
      <c r="G311" s="56" t="s">
        <v>60</v>
      </c>
      <c r="H311" s="56" t="s">
        <v>61</v>
      </c>
    </row>
    <row r="312" spans="1:8" ht="27" hidden="1" x14ac:dyDescent="0.25">
      <c r="A312" s="56">
        <v>11467</v>
      </c>
      <c r="B312" s="56">
        <v>2102</v>
      </c>
      <c r="C312" s="56" t="s">
        <v>342</v>
      </c>
      <c r="D312" s="57" t="s">
        <v>287</v>
      </c>
      <c r="E312" s="58">
        <v>106000000</v>
      </c>
      <c r="F312" s="56" t="s">
        <v>273</v>
      </c>
      <c r="G312" s="56" t="s">
        <v>60</v>
      </c>
      <c r="H312" s="56" t="s">
        <v>61</v>
      </c>
    </row>
    <row r="313" spans="1:8" hidden="1" x14ac:dyDescent="0.25">
      <c r="A313" s="56">
        <v>11468</v>
      </c>
      <c r="B313" s="56">
        <v>2102</v>
      </c>
      <c r="C313" s="56" t="s">
        <v>342</v>
      </c>
      <c r="D313" s="57" t="s">
        <v>289</v>
      </c>
      <c r="E313" s="58">
        <v>11000000</v>
      </c>
      <c r="F313" s="56" t="s">
        <v>273</v>
      </c>
      <c r="G313" s="56" t="s">
        <v>60</v>
      </c>
      <c r="H313" s="56" t="s">
        <v>61</v>
      </c>
    </row>
    <row r="314" spans="1:8" hidden="1" x14ac:dyDescent="0.25">
      <c r="A314" s="56">
        <v>11494</v>
      </c>
      <c r="B314" s="56">
        <v>2102</v>
      </c>
      <c r="C314" s="56" t="s">
        <v>342</v>
      </c>
      <c r="D314" s="57" t="s">
        <v>345</v>
      </c>
      <c r="E314" s="58">
        <v>2927400</v>
      </c>
      <c r="F314" s="56" t="s">
        <v>346</v>
      </c>
      <c r="G314" s="56" t="s">
        <v>60</v>
      </c>
      <c r="H314" s="56" t="s">
        <v>61</v>
      </c>
    </row>
    <row r="315" spans="1:8" hidden="1" x14ac:dyDescent="0.25">
      <c r="A315" s="56">
        <v>11495</v>
      </c>
      <c r="B315" s="56">
        <v>2102</v>
      </c>
      <c r="C315" s="56" t="s">
        <v>342</v>
      </c>
      <c r="D315" s="57" t="s">
        <v>345</v>
      </c>
      <c r="E315" s="58">
        <v>2927400</v>
      </c>
      <c r="F315" s="56" t="s">
        <v>346</v>
      </c>
      <c r="G315" s="56" t="s">
        <v>60</v>
      </c>
      <c r="H315" s="56" t="s">
        <v>61</v>
      </c>
    </row>
    <row r="316" spans="1:8" hidden="1" x14ac:dyDescent="0.25">
      <c r="A316" s="56">
        <v>11496</v>
      </c>
      <c r="B316" s="56">
        <v>2102</v>
      </c>
      <c r="C316" s="56" t="s">
        <v>342</v>
      </c>
      <c r="D316" s="57" t="s">
        <v>345</v>
      </c>
      <c r="E316" s="58">
        <v>2927400</v>
      </c>
      <c r="F316" s="56" t="s">
        <v>346</v>
      </c>
      <c r="G316" s="56" t="s">
        <v>60</v>
      </c>
      <c r="H316" s="56" t="s">
        <v>61</v>
      </c>
    </row>
    <row r="317" spans="1:8" hidden="1" x14ac:dyDescent="0.25">
      <c r="A317" s="56">
        <v>11497</v>
      </c>
      <c r="B317" s="56">
        <v>2102</v>
      </c>
      <c r="C317" s="56" t="s">
        <v>342</v>
      </c>
      <c r="D317" s="57" t="s">
        <v>345</v>
      </c>
      <c r="E317" s="58">
        <v>2927400</v>
      </c>
      <c r="F317" s="56" t="s">
        <v>346</v>
      </c>
      <c r="G317" s="56" t="s">
        <v>60</v>
      </c>
      <c r="H317" s="56" t="s">
        <v>61</v>
      </c>
    </row>
    <row r="318" spans="1:8" hidden="1" x14ac:dyDescent="0.25">
      <c r="A318" s="56">
        <v>11498</v>
      </c>
      <c r="B318" s="56">
        <v>2102</v>
      </c>
      <c r="C318" s="56" t="s">
        <v>342</v>
      </c>
      <c r="D318" s="57" t="s">
        <v>345</v>
      </c>
      <c r="E318" s="58">
        <v>2927400</v>
      </c>
      <c r="F318" s="56" t="s">
        <v>346</v>
      </c>
      <c r="G318" s="56" t="s">
        <v>60</v>
      </c>
      <c r="H318" s="56" t="s">
        <v>61</v>
      </c>
    </row>
    <row r="319" spans="1:8" hidden="1" x14ac:dyDescent="0.25">
      <c r="A319" s="56">
        <v>11499</v>
      </c>
      <c r="B319" s="56">
        <v>2102</v>
      </c>
      <c r="C319" s="56" t="s">
        <v>342</v>
      </c>
      <c r="D319" s="57" t="s">
        <v>345</v>
      </c>
      <c r="E319" s="58">
        <v>2927400</v>
      </c>
      <c r="F319" s="56" t="s">
        <v>346</v>
      </c>
      <c r="G319" s="56" t="s">
        <v>60</v>
      </c>
      <c r="H319" s="56" t="s">
        <v>61</v>
      </c>
    </row>
    <row r="320" spans="1:8" hidden="1" x14ac:dyDescent="0.25">
      <c r="A320" s="56">
        <v>11500</v>
      </c>
      <c r="B320" s="56">
        <v>2102</v>
      </c>
      <c r="C320" s="56" t="s">
        <v>342</v>
      </c>
      <c r="D320" s="57" t="s">
        <v>347</v>
      </c>
      <c r="E320" s="58">
        <v>12852000</v>
      </c>
      <c r="F320" s="56" t="s">
        <v>346</v>
      </c>
      <c r="G320" s="56" t="s">
        <v>60</v>
      </c>
      <c r="H320" s="56" t="s">
        <v>61</v>
      </c>
    </row>
    <row r="321" spans="1:8" ht="40.5" hidden="1" x14ac:dyDescent="0.25">
      <c r="A321" s="56">
        <v>11509</v>
      </c>
      <c r="B321" s="56">
        <v>2102</v>
      </c>
      <c r="C321" s="56" t="s">
        <v>342</v>
      </c>
      <c r="D321" s="57" t="s">
        <v>348</v>
      </c>
      <c r="E321" s="58">
        <v>5269176.3600000003</v>
      </c>
      <c r="F321" s="56" t="s">
        <v>349</v>
      </c>
      <c r="G321" s="56" t="s">
        <v>60</v>
      </c>
      <c r="H321" s="56" t="s">
        <v>61</v>
      </c>
    </row>
    <row r="322" spans="1:8" ht="40.5" hidden="1" x14ac:dyDescent="0.25">
      <c r="A322" s="56">
        <v>11511</v>
      </c>
      <c r="B322" s="56">
        <v>2102</v>
      </c>
      <c r="C322" s="56" t="s">
        <v>342</v>
      </c>
      <c r="D322" s="57" t="s">
        <v>350</v>
      </c>
      <c r="E322" s="58">
        <v>5269176.3600000003</v>
      </c>
      <c r="F322" s="56" t="s">
        <v>349</v>
      </c>
      <c r="G322" s="56" t="s">
        <v>60</v>
      </c>
      <c r="H322" s="56" t="s">
        <v>61</v>
      </c>
    </row>
    <row r="323" spans="1:8" ht="40.5" hidden="1" x14ac:dyDescent="0.25">
      <c r="A323" s="56">
        <v>11513</v>
      </c>
      <c r="B323" s="56">
        <v>2102</v>
      </c>
      <c r="C323" s="56" t="s">
        <v>342</v>
      </c>
      <c r="D323" s="57" t="s">
        <v>351</v>
      </c>
      <c r="E323" s="58">
        <v>5269176.3600000003</v>
      </c>
      <c r="F323" s="56" t="s">
        <v>349</v>
      </c>
      <c r="G323" s="56" t="s">
        <v>60</v>
      </c>
      <c r="H323" s="56" t="s">
        <v>61</v>
      </c>
    </row>
    <row r="324" spans="1:8" ht="40.5" hidden="1" x14ac:dyDescent="0.25">
      <c r="A324" s="56">
        <v>11515</v>
      </c>
      <c r="B324" s="56">
        <v>2102</v>
      </c>
      <c r="C324" s="56" t="s">
        <v>342</v>
      </c>
      <c r="D324" s="57" t="s">
        <v>352</v>
      </c>
      <c r="E324" s="58">
        <v>5269176.3600000003</v>
      </c>
      <c r="F324" s="56" t="s">
        <v>349</v>
      </c>
      <c r="G324" s="56" t="s">
        <v>60</v>
      </c>
      <c r="H324" s="56" t="s">
        <v>61</v>
      </c>
    </row>
    <row r="325" spans="1:8" ht="40.5" hidden="1" x14ac:dyDescent="0.25">
      <c r="A325" s="56">
        <v>11517</v>
      </c>
      <c r="B325" s="56">
        <v>2102</v>
      </c>
      <c r="C325" s="56" t="s">
        <v>342</v>
      </c>
      <c r="D325" s="57" t="s">
        <v>353</v>
      </c>
      <c r="E325" s="58">
        <v>5269176.3600000003</v>
      </c>
      <c r="F325" s="56" t="s">
        <v>349</v>
      </c>
      <c r="G325" s="56" t="s">
        <v>60</v>
      </c>
      <c r="H325" s="56" t="s">
        <v>61</v>
      </c>
    </row>
    <row r="326" spans="1:8" ht="40.5" hidden="1" x14ac:dyDescent="0.25">
      <c r="A326" s="56">
        <v>11519</v>
      </c>
      <c r="B326" s="56">
        <v>2102</v>
      </c>
      <c r="C326" s="56" t="s">
        <v>342</v>
      </c>
      <c r="D326" s="57" t="s">
        <v>354</v>
      </c>
      <c r="E326" s="58">
        <v>5269176.3600000003</v>
      </c>
      <c r="F326" s="56" t="s">
        <v>349</v>
      </c>
      <c r="G326" s="56" t="s">
        <v>60</v>
      </c>
      <c r="H326" s="56" t="s">
        <v>61</v>
      </c>
    </row>
    <row r="327" spans="1:8" ht="40.5" hidden="1" x14ac:dyDescent="0.25">
      <c r="A327" s="56">
        <v>11521</v>
      </c>
      <c r="B327" s="56">
        <v>2102</v>
      </c>
      <c r="C327" s="56" t="s">
        <v>342</v>
      </c>
      <c r="D327" s="57" t="s">
        <v>355</v>
      </c>
      <c r="E327" s="58">
        <v>5269176.3600000003</v>
      </c>
      <c r="F327" s="56" t="s">
        <v>349</v>
      </c>
      <c r="G327" s="56" t="s">
        <v>60</v>
      </c>
      <c r="H327" s="56" t="s">
        <v>61</v>
      </c>
    </row>
    <row r="328" spans="1:8" ht="40.5" hidden="1" x14ac:dyDescent="0.25">
      <c r="A328" s="56">
        <v>11523</v>
      </c>
      <c r="B328" s="56">
        <v>2102</v>
      </c>
      <c r="C328" s="56" t="s">
        <v>342</v>
      </c>
      <c r="D328" s="57" t="s">
        <v>356</v>
      </c>
      <c r="E328" s="58">
        <v>5269176.3600000003</v>
      </c>
      <c r="F328" s="56" t="s">
        <v>349</v>
      </c>
      <c r="G328" s="56" t="s">
        <v>60</v>
      </c>
      <c r="H328" s="56" t="s">
        <v>61</v>
      </c>
    </row>
    <row r="329" spans="1:8" ht="40.5" hidden="1" x14ac:dyDescent="0.25">
      <c r="A329" s="56">
        <v>11526</v>
      </c>
      <c r="B329" s="56">
        <v>2102</v>
      </c>
      <c r="C329" s="56" t="s">
        <v>342</v>
      </c>
      <c r="D329" s="57" t="s">
        <v>357</v>
      </c>
      <c r="E329" s="58">
        <v>5269176.3600000003</v>
      </c>
      <c r="F329" s="56" t="s">
        <v>349</v>
      </c>
      <c r="G329" s="56" t="s">
        <v>60</v>
      </c>
      <c r="H329" s="56" t="s">
        <v>61</v>
      </c>
    </row>
    <row r="330" spans="1:8" ht="40.5" hidden="1" x14ac:dyDescent="0.25">
      <c r="A330" s="56">
        <v>11528</v>
      </c>
      <c r="B330" s="56">
        <v>2102</v>
      </c>
      <c r="C330" s="56" t="s">
        <v>342</v>
      </c>
      <c r="D330" s="57" t="s">
        <v>358</v>
      </c>
      <c r="E330" s="58">
        <v>5269176.3600000003</v>
      </c>
      <c r="F330" s="56" t="s">
        <v>349</v>
      </c>
      <c r="G330" s="56" t="s">
        <v>60</v>
      </c>
      <c r="H330" s="56" t="s">
        <v>61</v>
      </c>
    </row>
    <row r="331" spans="1:8" hidden="1" x14ac:dyDescent="0.25">
      <c r="A331" s="56">
        <v>11616</v>
      </c>
      <c r="B331" s="56">
        <v>2102</v>
      </c>
      <c r="C331" s="56" t="s">
        <v>342</v>
      </c>
      <c r="D331" s="57" t="s">
        <v>103</v>
      </c>
      <c r="E331" s="58">
        <v>3835508.95</v>
      </c>
      <c r="F331" s="56" t="s">
        <v>359</v>
      </c>
      <c r="G331" s="56" t="s">
        <v>60</v>
      </c>
      <c r="H331" s="56" t="s">
        <v>61</v>
      </c>
    </row>
    <row r="332" spans="1:8" hidden="1" x14ac:dyDescent="0.25">
      <c r="A332" s="56">
        <v>11617</v>
      </c>
      <c r="B332" s="56">
        <v>2102</v>
      </c>
      <c r="C332" s="56" t="s">
        <v>342</v>
      </c>
      <c r="D332" s="57" t="s">
        <v>103</v>
      </c>
      <c r="E332" s="58">
        <v>3835508.93</v>
      </c>
      <c r="F332" s="56" t="s">
        <v>359</v>
      </c>
      <c r="G332" s="56" t="s">
        <v>60</v>
      </c>
      <c r="H332" s="56" t="s">
        <v>61</v>
      </c>
    </row>
    <row r="333" spans="1:8" hidden="1" x14ac:dyDescent="0.25">
      <c r="A333" s="56">
        <v>11619</v>
      </c>
      <c r="B333" s="56">
        <v>2102</v>
      </c>
      <c r="C333" s="56" t="s">
        <v>342</v>
      </c>
      <c r="D333" s="57" t="s">
        <v>103</v>
      </c>
      <c r="E333" s="58">
        <v>3835508.93</v>
      </c>
      <c r="F333" s="56" t="s">
        <v>359</v>
      </c>
      <c r="G333" s="56" t="s">
        <v>60</v>
      </c>
      <c r="H333" s="56" t="s">
        <v>61</v>
      </c>
    </row>
    <row r="334" spans="1:8" hidden="1" x14ac:dyDescent="0.25">
      <c r="A334" s="56">
        <v>11621</v>
      </c>
      <c r="B334" s="56">
        <v>2102</v>
      </c>
      <c r="C334" s="56" t="s">
        <v>342</v>
      </c>
      <c r="D334" s="57" t="s">
        <v>103</v>
      </c>
      <c r="E334" s="58">
        <v>3835508.93</v>
      </c>
      <c r="F334" s="56" t="s">
        <v>359</v>
      </c>
      <c r="G334" s="56" t="s">
        <v>60</v>
      </c>
      <c r="H334" s="56" t="s">
        <v>61</v>
      </c>
    </row>
    <row r="335" spans="1:8" hidden="1" x14ac:dyDescent="0.25">
      <c r="A335" s="56">
        <v>11623</v>
      </c>
      <c r="B335" s="56">
        <v>2102</v>
      </c>
      <c r="C335" s="56" t="s">
        <v>342</v>
      </c>
      <c r="D335" s="57" t="s">
        <v>103</v>
      </c>
      <c r="E335" s="58">
        <v>3835508.93</v>
      </c>
      <c r="F335" s="56" t="s">
        <v>359</v>
      </c>
      <c r="G335" s="56" t="s">
        <v>60</v>
      </c>
      <c r="H335" s="56" t="s">
        <v>61</v>
      </c>
    </row>
    <row r="336" spans="1:8" hidden="1" x14ac:dyDescent="0.25">
      <c r="A336" s="56">
        <v>11625</v>
      </c>
      <c r="B336" s="56">
        <v>2102</v>
      </c>
      <c r="C336" s="56" t="s">
        <v>342</v>
      </c>
      <c r="D336" s="57" t="s">
        <v>103</v>
      </c>
      <c r="E336" s="58">
        <v>3835508.93</v>
      </c>
      <c r="F336" s="56" t="s">
        <v>359</v>
      </c>
      <c r="G336" s="56" t="s">
        <v>60</v>
      </c>
      <c r="H336" s="56" t="s">
        <v>61</v>
      </c>
    </row>
    <row r="337" spans="1:8" hidden="1" x14ac:dyDescent="0.25">
      <c r="A337" s="56">
        <v>11265</v>
      </c>
      <c r="B337" s="56">
        <v>2101</v>
      </c>
      <c r="C337" s="56" t="s">
        <v>342</v>
      </c>
      <c r="D337" s="57" t="s">
        <v>260</v>
      </c>
      <c r="E337" s="58">
        <v>5021800</v>
      </c>
      <c r="F337" s="56" t="s">
        <v>128</v>
      </c>
      <c r="G337" s="56" t="s">
        <v>60</v>
      </c>
      <c r="H337" s="56" t="s">
        <v>61</v>
      </c>
    </row>
    <row r="338" spans="1:8" hidden="1" x14ac:dyDescent="0.25">
      <c r="A338" s="56">
        <v>11642</v>
      </c>
      <c r="B338" s="56">
        <v>2101</v>
      </c>
      <c r="C338" s="56" t="s">
        <v>342</v>
      </c>
      <c r="D338" s="57" t="s">
        <v>99</v>
      </c>
      <c r="E338" s="58">
        <v>9520000</v>
      </c>
      <c r="F338" s="56" t="s">
        <v>285</v>
      </c>
      <c r="G338" s="56" t="s">
        <v>60</v>
      </c>
      <c r="H338" s="56" t="s">
        <v>61</v>
      </c>
    </row>
    <row r="339" spans="1:8" ht="27" hidden="1" x14ac:dyDescent="0.25">
      <c r="A339" s="59">
        <v>1578</v>
      </c>
      <c r="B339" s="59">
        <v>2202</v>
      </c>
      <c r="C339" s="59" t="s">
        <v>375</v>
      </c>
      <c r="D339" s="60" t="s">
        <v>72</v>
      </c>
      <c r="E339" s="61">
        <v>10481600</v>
      </c>
      <c r="F339" s="59" t="s">
        <v>70</v>
      </c>
      <c r="G339" s="59" t="s">
        <v>60</v>
      </c>
      <c r="H339" s="59" t="s">
        <v>61</v>
      </c>
    </row>
    <row r="340" spans="1:8" hidden="1" x14ac:dyDescent="0.25">
      <c r="A340" s="59">
        <v>6460</v>
      </c>
      <c r="B340" s="59">
        <v>2202</v>
      </c>
      <c r="C340" s="59" t="s">
        <v>375</v>
      </c>
      <c r="D340" s="60" t="s">
        <v>87</v>
      </c>
      <c r="E340" s="61">
        <v>7835800</v>
      </c>
      <c r="F340" s="59" t="s">
        <v>88</v>
      </c>
      <c r="G340" s="59" t="s">
        <v>60</v>
      </c>
      <c r="H340" s="59" t="s">
        <v>61</v>
      </c>
    </row>
    <row r="341" spans="1:8" hidden="1" x14ac:dyDescent="0.25">
      <c r="A341" s="59">
        <v>6461</v>
      </c>
      <c r="B341" s="59">
        <v>2202</v>
      </c>
      <c r="C341" s="59" t="s">
        <v>375</v>
      </c>
      <c r="D341" s="60" t="s">
        <v>90</v>
      </c>
      <c r="E341" s="61">
        <v>8669000</v>
      </c>
      <c r="F341" s="59" t="s">
        <v>91</v>
      </c>
      <c r="G341" s="59" t="s">
        <v>60</v>
      </c>
      <c r="H341" s="59" t="s">
        <v>61</v>
      </c>
    </row>
    <row r="342" spans="1:8" hidden="1" x14ac:dyDescent="0.25">
      <c r="A342" s="59">
        <v>8606</v>
      </c>
      <c r="B342" s="59">
        <v>2202</v>
      </c>
      <c r="C342" s="59" t="s">
        <v>375</v>
      </c>
      <c r="D342" s="60" t="s">
        <v>142</v>
      </c>
      <c r="E342" s="61">
        <v>10478280</v>
      </c>
      <c r="F342" s="59" t="s">
        <v>139</v>
      </c>
      <c r="G342" s="59" t="s">
        <v>60</v>
      </c>
      <c r="H342" s="59" t="s">
        <v>61</v>
      </c>
    </row>
    <row r="343" spans="1:8" hidden="1" x14ac:dyDescent="0.25">
      <c r="A343" s="59">
        <v>9446</v>
      </c>
      <c r="B343" s="59">
        <v>1901</v>
      </c>
      <c r="C343" s="59" t="s">
        <v>375</v>
      </c>
      <c r="D343" s="60" t="s">
        <v>160</v>
      </c>
      <c r="E343" s="61">
        <v>312297000</v>
      </c>
      <c r="F343" s="59" t="s">
        <v>161</v>
      </c>
      <c r="G343" s="59" t="s">
        <v>60</v>
      </c>
      <c r="H343" s="59" t="s">
        <v>61</v>
      </c>
    </row>
    <row r="344" spans="1:8" hidden="1" x14ac:dyDescent="0.25">
      <c r="A344" s="59">
        <v>9468</v>
      </c>
      <c r="B344" s="59">
        <v>2202</v>
      </c>
      <c r="C344" s="59" t="s">
        <v>375</v>
      </c>
      <c r="D344" s="60" t="s">
        <v>173</v>
      </c>
      <c r="E344" s="61">
        <v>14057470</v>
      </c>
      <c r="F344" s="59" t="s">
        <v>172</v>
      </c>
      <c r="G344" s="59" t="s">
        <v>60</v>
      </c>
      <c r="H344" s="59" t="s">
        <v>61</v>
      </c>
    </row>
    <row r="345" spans="1:8" hidden="1" x14ac:dyDescent="0.25">
      <c r="A345" s="59">
        <v>9469</v>
      </c>
      <c r="B345" s="59">
        <v>2202</v>
      </c>
      <c r="C345" s="59" t="s">
        <v>375</v>
      </c>
      <c r="D345" s="60" t="s">
        <v>175</v>
      </c>
      <c r="E345" s="61">
        <v>17350200</v>
      </c>
      <c r="F345" s="59" t="s">
        <v>172</v>
      </c>
      <c r="G345" s="59" t="s">
        <v>60</v>
      </c>
      <c r="H345" s="59" t="s">
        <v>61</v>
      </c>
    </row>
    <row r="346" spans="1:8" hidden="1" x14ac:dyDescent="0.25">
      <c r="A346" s="59">
        <v>5917</v>
      </c>
      <c r="B346" s="59">
        <v>2201</v>
      </c>
      <c r="C346" s="59" t="s">
        <v>379</v>
      </c>
      <c r="D346" s="60" t="s">
        <v>78</v>
      </c>
      <c r="E346" s="61">
        <v>5815000</v>
      </c>
      <c r="F346" s="59" t="s">
        <v>79</v>
      </c>
      <c r="G346" s="59" t="s">
        <v>60</v>
      </c>
      <c r="H346" s="59" t="s">
        <v>61</v>
      </c>
    </row>
    <row r="347" spans="1:8" ht="27" hidden="1" x14ac:dyDescent="0.25">
      <c r="A347" s="59">
        <v>8260</v>
      </c>
      <c r="B347" s="59">
        <v>2201</v>
      </c>
      <c r="C347" s="59" t="s">
        <v>379</v>
      </c>
      <c r="D347" s="60" t="s">
        <v>62</v>
      </c>
      <c r="E347" s="61">
        <v>4847000</v>
      </c>
      <c r="F347" s="59" t="s">
        <v>63</v>
      </c>
      <c r="G347" s="59" t="s">
        <v>60</v>
      </c>
      <c r="H347" s="59" t="s">
        <v>61</v>
      </c>
    </row>
    <row r="348" spans="1:8" ht="27" hidden="1" x14ac:dyDescent="0.25">
      <c r="A348" s="59">
        <v>8261</v>
      </c>
      <c r="B348" s="59">
        <v>2201</v>
      </c>
      <c r="C348" s="59" t="s">
        <v>379</v>
      </c>
      <c r="D348" s="60" t="s">
        <v>64</v>
      </c>
      <c r="E348" s="61">
        <v>3516000</v>
      </c>
      <c r="F348" s="59" t="s">
        <v>63</v>
      </c>
      <c r="G348" s="59" t="s">
        <v>60</v>
      </c>
      <c r="H348" s="59" t="s">
        <v>61</v>
      </c>
    </row>
    <row r="349" spans="1:8" ht="27" hidden="1" x14ac:dyDescent="0.25">
      <c r="A349" s="59">
        <v>8341</v>
      </c>
      <c r="B349" s="59">
        <v>2201</v>
      </c>
      <c r="C349" s="59" t="s">
        <v>379</v>
      </c>
      <c r="D349" s="60" t="s">
        <v>131</v>
      </c>
      <c r="E349" s="61">
        <v>109789000</v>
      </c>
      <c r="F349" s="59" t="s">
        <v>132</v>
      </c>
      <c r="G349" s="59" t="s">
        <v>60</v>
      </c>
      <c r="H349" s="59" t="s">
        <v>61</v>
      </c>
    </row>
    <row r="350" spans="1:8" hidden="1" x14ac:dyDescent="0.25">
      <c r="A350" s="59">
        <v>9918</v>
      </c>
      <c r="B350" s="59">
        <v>2201</v>
      </c>
      <c r="C350" s="59" t="s">
        <v>379</v>
      </c>
      <c r="D350" s="60" t="s">
        <v>190</v>
      </c>
      <c r="E350" s="61">
        <v>121430800</v>
      </c>
      <c r="F350" s="59" t="s">
        <v>191</v>
      </c>
      <c r="G350" s="59" t="s">
        <v>60</v>
      </c>
      <c r="H350" s="59" t="s">
        <v>61</v>
      </c>
    </row>
    <row r="351" spans="1:8" hidden="1" x14ac:dyDescent="0.25">
      <c r="A351" s="59">
        <v>9920</v>
      </c>
      <c r="B351" s="59">
        <v>2201</v>
      </c>
      <c r="C351" s="59" t="s">
        <v>379</v>
      </c>
      <c r="D351" s="60" t="s">
        <v>192</v>
      </c>
      <c r="E351" s="61">
        <v>121430800</v>
      </c>
      <c r="F351" s="59" t="s">
        <v>191</v>
      </c>
      <c r="G351" s="59" t="s">
        <v>60</v>
      </c>
      <c r="H351" s="59" t="s">
        <v>61</v>
      </c>
    </row>
    <row r="352" spans="1:8" ht="27" hidden="1" x14ac:dyDescent="0.25">
      <c r="A352" s="59">
        <v>9921</v>
      </c>
      <c r="B352" s="59">
        <v>2201</v>
      </c>
      <c r="C352" s="59" t="s">
        <v>379</v>
      </c>
      <c r="D352" s="60" t="s">
        <v>193</v>
      </c>
      <c r="E352" s="61">
        <v>121430800</v>
      </c>
      <c r="F352" s="59" t="s">
        <v>191</v>
      </c>
      <c r="G352" s="59" t="s">
        <v>60</v>
      </c>
      <c r="H352" s="59" t="s">
        <v>61</v>
      </c>
    </row>
    <row r="353" spans="1:8" hidden="1" x14ac:dyDescent="0.25">
      <c r="A353" s="59">
        <v>9922</v>
      </c>
      <c r="B353" s="59">
        <v>2201</v>
      </c>
      <c r="C353" s="59" t="s">
        <v>379</v>
      </c>
      <c r="D353" s="60" t="s">
        <v>194</v>
      </c>
      <c r="E353" s="61">
        <v>121430800</v>
      </c>
      <c r="F353" s="59" t="s">
        <v>191</v>
      </c>
      <c r="G353" s="59" t="s">
        <v>60</v>
      </c>
      <c r="H353" s="59" t="s">
        <v>61</v>
      </c>
    </row>
    <row r="354" spans="1:8" hidden="1" x14ac:dyDescent="0.25">
      <c r="A354" s="56">
        <v>10357</v>
      </c>
      <c r="B354" s="56">
        <v>2201</v>
      </c>
      <c r="C354" s="56" t="s">
        <v>379</v>
      </c>
      <c r="D354" s="57" t="s">
        <v>208</v>
      </c>
      <c r="E354" s="58">
        <v>171039094.19999999</v>
      </c>
      <c r="F354" s="56" t="s">
        <v>209</v>
      </c>
      <c r="G354" s="56" t="s">
        <v>60</v>
      </c>
      <c r="H354" s="56" t="s">
        <v>61</v>
      </c>
    </row>
    <row r="355" spans="1:8" hidden="1" x14ac:dyDescent="0.25">
      <c r="A355" s="56">
        <v>10989</v>
      </c>
      <c r="B355" s="56">
        <v>2201</v>
      </c>
      <c r="C355" s="56" t="s">
        <v>379</v>
      </c>
      <c r="D355" s="57" t="s">
        <v>243</v>
      </c>
      <c r="E355" s="58">
        <v>15000000</v>
      </c>
      <c r="F355" s="56" t="s">
        <v>244</v>
      </c>
      <c r="G355" s="56" t="s">
        <v>60</v>
      </c>
      <c r="H355" s="56" t="s">
        <v>61</v>
      </c>
    </row>
    <row r="356" spans="1:8" hidden="1" x14ac:dyDescent="0.25">
      <c r="A356" s="56">
        <v>10990</v>
      </c>
      <c r="B356" s="56">
        <v>2201</v>
      </c>
      <c r="C356" s="56" t="s">
        <v>379</v>
      </c>
      <c r="D356" s="57" t="s">
        <v>245</v>
      </c>
      <c r="E356" s="58">
        <v>15000000</v>
      </c>
      <c r="F356" s="56" t="s">
        <v>244</v>
      </c>
      <c r="G356" s="56" t="s">
        <v>60</v>
      </c>
      <c r="H356" s="56" t="s">
        <v>61</v>
      </c>
    </row>
    <row r="357" spans="1:8" hidden="1" x14ac:dyDescent="0.25">
      <c r="A357" s="65"/>
      <c r="B357" s="65"/>
      <c r="C357" s="65"/>
      <c r="D357" s="65"/>
      <c r="E357" s="66">
        <f>SUM(E2:E356)</f>
        <v>4726488515.7799978</v>
      </c>
      <c r="F357" s="65"/>
      <c r="G357" s="65"/>
      <c r="H357" s="65"/>
    </row>
    <row r="358" spans="1:8" x14ac:dyDescent="0.25">
      <c r="E358" s="39"/>
    </row>
    <row r="359" spans="1:8" x14ac:dyDescent="0.25">
      <c r="E359" s="44"/>
    </row>
    <row r="361" spans="1:8" x14ac:dyDescent="0.25">
      <c r="E361" s="39"/>
      <c r="F361" s="39"/>
    </row>
  </sheetData>
  <autoFilter ref="A1:H357">
    <filterColumn colId="2">
      <filters>
        <filter val="SOFTWARE"/>
      </filters>
    </filterColumn>
    <sortState ref="A2:I578">
      <sortCondition descending="1" ref="C1:C578"/>
    </sortState>
  </autoFilter>
  <pageMargins left="0.7" right="0.7" top="0.75" bottom="0.75" header="0.3" footer="0.3"/>
  <pageSetup scale="6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workbookViewId="0">
      <selection activeCell="E30" sqref="E30"/>
    </sheetView>
  </sheetViews>
  <sheetFormatPr baseColWidth="10" defaultRowHeight="15" x14ac:dyDescent="0.25"/>
  <cols>
    <col min="3" max="4" width="52.140625" customWidth="1"/>
    <col min="5" max="5" width="16.7109375" bestFit="1" customWidth="1"/>
  </cols>
  <sheetData>
    <row r="1" spans="1:8" ht="27" x14ac:dyDescent="0.25">
      <c r="A1" s="54" t="s">
        <v>52</v>
      </c>
      <c r="B1" s="55" t="s">
        <v>332</v>
      </c>
      <c r="C1" s="55" t="s">
        <v>330</v>
      </c>
      <c r="D1" s="54" t="s">
        <v>53</v>
      </c>
      <c r="E1" s="54" t="s">
        <v>54</v>
      </c>
      <c r="F1" s="55" t="s">
        <v>333</v>
      </c>
      <c r="G1" s="54" t="s">
        <v>55</v>
      </c>
      <c r="H1" s="55" t="s">
        <v>334</v>
      </c>
    </row>
    <row r="2" spans="1:8" ht="27" x14ac:dyDescent="0.25">
      <c r="A2" s="56">
        <v>8391</v>
      </c>
      <c r="B2" s="56">
        <v>2501</v>
      </c>
      <c r="C2" s="56" t="s">
        <v>378</v>
      </c>
      <c r="D2" s="57" t="s">
        <v>134</v>
      </c>
      <c r="E2" s="58">
        <v>3306000</v>
      </c>
      <c r="F2" s="56" t="s">
        <v>133</v>
      </c>
      <c r="G2" s="56" t="s">
        <v>60</v>
      </c>
      <c r="H2" s="56" t="s">
        <v>61</v>
      </c>
    </row>
    <row r="3" spans="1:8" x14ac:dyDescent="0.25">
      <c r="A3" s="56">
        <v>8618</v>
      </c>
      <c r="B3" s="56">
        <v>2501</v>
      </c>
      <c r="C3" s="56" t="s">
        <v>378</v>
      </c>
      <c r="D3" s="57" t="s">
        <v>141</v>
      </c>
      <c r="E3" s="58">
        <v>100224362</v>
      </c>
      <c r="F3" s="56" t="s">
        <v>139</v>
      </c>
      <c r="G3" s="56" t="s">
        <v>60</v>
      </c>
      <c r="H3" s="56" t="s">
        <v>61</v>
      </c>
    </row>
    <row r="4" spans="1:8" ht="54" x14ac:dyDescent="0.25">
      <c r="A4" s="56">
        <v>8640</v>
      </c>
      <c r="B4" s="56">
        <v>2501</v>
      </c>
      <c r="C4" s="56" t="s">
        <v>378</v>
      </c>
      <c r="D4" s="57" t="s">
        <v>144</v>
      </c>
      <c r="E4" s="58">
        <v>3306000</v>
      </c>
      <c r="F4" s="56" t="s">
        <v>139</v>
      </c>
      <c r="G4" s="56" t="s">
        <v>60</v>
      </c>
      <c r="H4" s="56" t="s">
        <v>61</v>
      </c>
    </row>
    <row r="5" spans="1:8" x14ac:dyDescent="0.25">
      <c r="A5" s="56">
        <v>9111</v>
      </c>
      <c r="B5" s="56">
        <v>2501</v>
      </c>
      <c r="C5" s="56" t="s">
        <v>378</v>
      </c>
      <c r="D5" s="57" t="s">
        <v>148</v>
      </c>
      <c r="E5" s="58">
        <v>39510380</v>
      </c>
      <c r="F5" s="56" t="s">
        <v>145</v>
      </c>
      <c r="G5" s="56" t="s">
        <v>60</v>
      </c>
      <c r="H5" s="56" t="s">
        <v>61</v>
      </c>
    </row>
    <row r="6" spans="1:8" x14ac:dyDescent="0.25">
      <c r="A6" s="56">
        <v>9263</v>
      </c>
      <c r="B6" s="56">
        <v>2501</v>
      </c>
      <c r="C6" s="56" t="s">
        <v>378</v>
      </c>
      <c r="D6" s="57" t="s">
        <v>158</v>
      </c>
      <c r="E6" s="58">
        <v>3768558.64</v>
      </c>
      <c r="F6" s="56" t="s">
        <v>112</v>
      </c>
      <c r="G6" s="56" t="s">
        <v>60</v>
      </c>
      <c r="H6" s="56" t="s">
        <v>61</v>
      </c>
    </row>
    <row r="7" spans="1:8" x14ac:dyDescent="0.25">
      <c r="A7" s="56">
        <v>9264</v>
      </c>
      <c r="B7" s="56">
        <v>2501</v>
      </c>
      <c r="C7" s="56" t="s">
        <v>378</v>
      </c>
      <c r="D7" s="57" t="s">
        <v>158</v>
      </c>
      <c r="E7" s="58">
        <v>3768558.64</v>
      </c>
      <c r="F7" s="56" t="s">
        <v>112</v>
      </c>
      <c r="G7" s="56" t="s">
        <v>60</v>
      </c>
      <c r="H7" s="56" t="s">
        <v>61</v>
      </c>
    </row>
    <row r="8" spans="1:8" x14ac:dyDescent="0.25">
      <c r="A8" s="56">
        <v>9331</v>
      </c>
      <c r="B8" s="56">
        <v>2501</v>
      </c>
      <c r="C8" s="56" t="s">
        <v>378</v>
      </c>
      <c r="D8" s="57" t="s">
        <v>159</v>
      </c>
      <c r="E8" s="58">
        <v>4559842</v>
      </c>
      <c r="F8" s="56" t="s">
        <v>112</v>
      </c>
      <c r="G8" s="56" t="s">
        <v>60</v>
      </c>
      <c r="H8" s="56" t="s">
        <v>61</v>
      </c>
    </row>
    <row r="9" spans="1:8" x14ac:dyDescent="0.25">
      <c r="A9" s="56">
        <v>10689</v>
      </c>
      <c r="B9" s="56">
        <v>2501</v>
      </c>
      <c r="C9" s="56" t="s">
        <v>378</v>
      </c>
      <c r="D9" s="57" t="s">
        <v>158</v>
      </c>
      <c r="E9" s="58">
        <v>5319300</v>
      </c>
      <c r="F9" s="56" t="s">
        <v>123</v>
      </c>
      <c r="G9" s="56" t="s">
        <v>60</v>
      </c>
      <c r="H9" s="56" t="s">
        <v>61</v>
      </c>
    </row>
    <row r="10" spans="1:8" x14ac:dyDescent="0.25">
      <c r="A10" s="56">
        <v>10692</v>
      </c>
      <c r="B10" s="56">
        <v>2501</v>
      </c>
      <c r="C10" s="56" t="s">
        <v>378</v>
      </c>
      <c r="D10" s="57" t="s">
        <v>224</v>
      </c>
      <c r="E10" s="58">
        <v>3094000</v>
      </c>
      <c r="F10" s="56" t="s">
        <v>123</v>
      </c>
      <c r="G10" s="56" t="s">
        <v>60</v>
      </c>
      <c r="H10" s="56" t="s">
        <v>61</v>
      </c>
    </row>
    <row r="11" spans="1:8" x14ac:dyDescent="0.25">
      <c r="A11" s="56">
        <v>10693</v>
      </c>
      <c r="B11" s="56">
        <v>2501</v>
      </c>
      <c r="C11" s="56" t="s">
        <v>378</v>
      </c>
      <c r="D11" s="57" t="s">
        <v>224</v>
      </c>
      <c r="E11" s="58">
        <v>3094000</v>
      </c>
      <c r="F11" s="56" t="s">
        <v>123</v>
      </c>
      <c r="G11" s="56" t="s">
        <v>60</v>
      </c>
      <c r="H11" s="56" t="s">
        <v>61</v>
      </c>
    </row>
    <row r="12" spans="1:8" x14ac:dyDescent="0.25">
      <c r="A12" s="56">
        <v>11007</v>
      </c>
      <c r="B12" s="56">
        <v>2501</v>
      </c>
      <c r="C12" s="56" t="s">
        <v>378</v>
      </c>
      <c r="D12" s="57" t="s">
        <v>246</v>
      </c>
      <c r="E12" s="58">
        <v>3193563.73</v>
      </c>
      <c r="F12" s="56" t="s">
        <v>247</v>
      </c>
      <c r="G12" s="56" t="s">
        <v>60</v>
      </c>
      <c r="H12" s="56" t="s">
        <v>61</v>
      </c>
    </row>
    <row r="13" spans="1:8" x14ac:dyDescent="0.25">
      <c r="A13" s="56">
        <v>11008</v>
      </c>
      <c r="B13" s="56">
        <v>2501</v>
      </c>
      <c r="C13" s="56" t="s">
        <v>378</v>
      </c>
      <c r="D13" s="57" t="s">
        <v>246</v>
      </c>
      <c r="E13" s="58">
        <v>3193563.73</v>
      </c>
      <c r="F13" s="56" t="s">
        <v>247</v>
      </c>
      <c r="G13" s="56" t="s">
        <v>60</v>
      </c>
      <c r="H13" s="56" t="s">
        <v>61</v>
      </c>
    </row>
    <row r="14" spans="1:8" x14ac:dyDescent="0.25">
      <c r="A14" s="56">
        <v>11009</v>
      </c>
      <c r="B14" s="56">
        <v>2501</v>
      </c>
      <c r="C14" s="56" t="s">
        <v>378</v>
      </c>
      <c r="D14" s="57" t="s">
        <v>246</v>
      </c>
      <c r="E14" s="58">
        <v>3193563.73</v>
      </c>
      <c r="F14" s="56" t="s">
        <v>247</v>
      </c>
      <c r="G14" s="56" t="s">
        <v>60</v>
      </c>
      <c r="H14" s="56" t="s">
        <v>61</v>
      </c>
    </row>
    <row r="15" spans="1:8" x14ac:dyDescent="0.25">
      <c r="A15" s="56">
        <v>11010</v>
      </c>
      <c r="B15" s="56">
        <v>2501</v>
      </c>
      <c r="C15" s="56" t="s">
        <v>378</v>
      </c>
      <c r="D15" s="57" t="s">
        <v>246</v>
      </c>
      <c r="E15" s="58">
        <v>3193563.73</v>
      </c>
      <c r="F15" s="56" t="s">
        <v>247</v>
      </c>
      <c r="G15" s="56" t="s">
        <v>60</v>
      </c>
      <c r="H15" s="56" t="s">
        <v>61</v>
      </c>
    </row>
    <row r="16" spans="1:8" x14ac:dyDescent="0.25">
      <c r="A16" s="56">
        <v>11398</v>
      </c>
      <c r="B16" s="56">
        <v>2501</v>
      </c>
      <c r="C16" s="56" t="s">
        <v>378</v>
      </c>
      <c r="D16" s="57" t="s">
        <v>272</v>
      </c>
      <c r="E16" s="58">
        <v>3200000</v>
      </c>
      <c r="F16" s="56" t="s">
        <v>270</v>
      </c>
      <c r="G16" s="56" t="s">
        <v>60</v>
      </c>
      <c r="H16" s="56" t="s">
        <v>61</v>
      </c>
    </row>
    <row r="17" spans="1:8" x14ac:dyDescent="0.25">
      <c r="A17" s="56">
        <v>11431</v>
      </c>
      <c r="B17" s="56">
        <v>2501</v>
      </c>
      <c r="C17" s="56" t="s">
        <v>378</v>
      </c>
      <c r="D17" s="57" t="s">
        <v>280</v>
      </c>
      <c r="E17" s="58">
        <v>27629510</v>
      </c>
      <c r="F17" s="56" t="s">
        <v>77</v>
      </c>
      <c r="G17" s="56" t="s">
        <v>60</v>
      </c>
      <c r="H17" s="56" t="s">
        <v>61</v>
      </c>
    </row>
    <row r="18" spans="1:8" x14ac:dyDescent="0.25">
      <c r="A18" s="56">
        <v>11432</v>
      </c>
      <c r="B18" s="56">
        <v>2501</v>
      </c>
      <c r="C18" s="56" t="s">
        <v>378</v>
      </c>
      <c r="D18" s="57" t="s">
        <v>281</v>
      </c>
      <c r="E18" s="58">
        <v>44207215</v>
      </c>
      <c r="F18" s="56" t="s">
        <v>77</v>
      </c>
      <c r="G18" s="56" t="s">
        <v>60</v>
      </c>
      <c r="H18" s="56" t="s">
        <v>61</v>
      </c>
    </row>
    <row r="19" spans="1:8" x14ac:dyDescent="0.25">
      <c r="A19" s="56">
        <v>11433</v>
      </c>
      <c r="B19" s="56">
        <v>2501</v>
      </c>
      <c r="C19" s="56" t="s">
        <v>378</v>
      </c>
      <c r="D19" s="57" t="s">
        <v>279</v>
      </c>
      <c r="E19" s="58">
        <v>54864312</v>
      </c>
      <c r="F19" s="56" t="s">
        <v>77</v>
      </c>
      <c r="G19" s="56" t="s">
        <v>60</v>
      </c>
      <c r="H19" s="56" t="s">
        <v>61</v>
      </c>
    </row>
    <row r="20" spans="1:8" x14ac:dyDescent="0.25">
      <c r="A20" s="56">
        <v>11434</v>
      </c>
      <c r="B20" s="56">
        <v>2501</v>
      </c>
      <c r="C20" s="56" t="s">
        <v>378</v>
      </c>
      <c r="D20" s="57" t="s">
        <v>283</v>
      </c>
      <c r="E20" s="58">
        <v>9157209</v>
      </c>
      <c r="F20" s="56" t="s">
        <v>77</v>
      </c>
      <c r="G20" s="56" t="s">
        <v>60</v>
      </c>
      <c r="H20" s="56" t="s">
        <v>61</v>
      </c>
    </row>
    <row r="21" spans="1:8" x14ac:dyDescent="0.25">
      <c r="A21" s="56">
        <v>11435</v>
      </c>
      <c r="B21" s="56">
        <v>2501</v>
      </c>
      <c r="C21" s="56" t="s">
        <v>378</v>
      </c>
      <c r="D21" s="57" t="s">
        <v>284</v>
      </c>
      <c r="E21" s="58">
        <v>93150918</v>
      </c>
      <c r="F21" s="56" t="s">
        <v>77</v>
      </c>
      <c r="G21" s="56" t="s">
        <v>60</v>
      </c>
      <c r="H21" s="56" t="s">
        <v>61</v>
      </c>
    </row>
    <row r="22" spans="1:8" x14ac:dyDescent="0.25">
      <c r="A22" s="56">
        <v>11436</v>
      </c>
      <c r="B22" s="56">
        <v>2501</v>
      </c>
      <c r="C22" s="56" t="s">
        <v>378</v>
      </c>
      <c r="D22" s="57" t="s">
        <v>282</v>
      </c>
      <c r="E22" s="58">
        <v>9157209</v>
      </c>
      <c r="F22" s="56" t="s">
        <v>77</v>
      </c>
      <c r="G22" s="56" t="s">
        <v>60</v>
      </c>
      <c r="H22" s="56" t="s">
        <v>61</v>
      </c>
    </row>
    <row r="23" spans="1:8" x14ac:dyDescent="0.25">
      <c r="A23" s="56">
        <v>11437</v>
      </c>
      <c r="B23" s="56">
        <v>2501</v>
      </c>
      <c r="C23" s="56" t="s">
        <v>378</v>
      </c>
      <c r="D23" s="57" t="s">
        <v>276</v>
      </c>
      <c r="E23" s="58">
        <v>6736000</v>
      </c>
      <c r="F23" s="56" t="s">
        <v>277</v>
      </c>
      <c r="G23" s="56" t="s">
        <v>60</v>
      </c>
      <c r="H23" s="56" t="s">
        <v>61</v>
      </c>
    </row>
    <row r="24" spans="1:8" ht="27" x14ac:dyDescent="0.25">
      <c r="A24" s="56">
        <v>11469</v>
      </c>
      <c r="B24" s="56">
        <v>2501</v>
      </c>
      <c r="C24" s="56" t="s">
        <v>378</v>
      </c>
      <c r="D24" s="57" t="s">
        <v>288</v>
      </c>
      <c r="E24" s="58">
        <v>10250000</v>
      </c>
      <c r="F24" s="56" t="s">
        <v>273</v>
      </c>
      <c r="G24" s="56" t="s">
        <v>60</v>
      </c>
      <c r="H24" s="56" t="s">
        <v>61</v>
      </c>
    </row>
    <row r="25" spans="1:8" ht="27" x14ac:dyDescent="0.25">
      <c r="A25" s="56">
        <v>11470</v>
      </c>
      <c r="B25" s="56">
        <v>2501</v>
      </c>
      <c r="C25" s="56" t="s">
        <v>378</v>
      </c>
      <c r="D25" s="57" t="s">
        <v>288</v>
      </c>
      <c r="E25" s="58">
        <v>10250000</v>
      </c>
      <c r="F25" s="56" t="s">
        <v>273</v>
      </c>
      <c r="G25" s="56" t="s">
        <v>60</v>
      </c>
      <c r="H25" s="56" t="s">
        <v>61</v>
      </c>
    </row>
    <row r="26" spans="1:8" ht="27" x14ac:dyDescent="0.25">
      <c r="A26" s="56">
        <v>11471</v>
      </c>
      <c r="B26" s="56">
        <v>2501</v>
      </c>
      <c r="C26" s="56" t="s">
        <v>378</v>
      </c>
      <c r="D26" s="57" t="s">
        <v>288</v>
      </c>
      <c r="E26" s="58">
        <v>10250000</v>
      </c>
      <c r="F26" s="56" t="s">
        <v>273</v>
      </c>
      <c r="G26" s="56" t="s">
        <v>60</v>
      </c>
      <c r="H26" s="56" t="s">
        <v>61</v>
      </c>
    </row>
    <row r="27" spans="1:8" ht="27" x14ac:dyDescent="0.25">
      <c r="A27" s="56">
        <v>11472</v>
      </c>
      <c r="B27" s="56">
        <v>2501</v>
      </c>
      <c r="C27" s="56" t="s">
        <v>378</v>
      </c>
      <c r="D27" s="57" t="s">
        <v>288</v>
      </c>
      <c r="E27" s="58">
        <v>10250000</v>
      </c>
      <c r="F27" s="56" t="s">
        <v>273</v>
      </c>
      <c r="G27" s="56" t="s">
        <v>60</v>
      </c>
      <c r="H27" s="56" t="s">
        <v>61</v>
      </c>
    </row>
    <row r="28" spans="1:8" x14ac:dyDescent="0.25">
      <c r="A28" s="56">
        <v>11478</v>
      </c>
      <c r="B28" s="56">
        <v>2501</v>
      </c>
      <c r="C28" s="56" t="s">
        <v>378</v>
      </c>
      <c r="D28" s="57" t="s">
        <v>360</v>
      </c>
      <c r="E28" s="58">
        <v>25000000</v>
      </c>
      <c r="F28" s="56" t="s">
        <v>361</v>
      </c>
      <c r="G28" s="56" t="s">
        <v>60</v>
      </c>
      <c r="H28" s="56" t="s">
        <v>61</v>
      </c>
    </row>
    <row r="29" spans="1:8" x14ac:dyDescent="0.25">
      <c r="A29" s="56">
        <v>11479</v>
      </c>
      <c r="B29" s="56">
        <v>2501</v>
      </c>
      <c r="C29" s="56" t="s">
        <v>378</v>
      </c>
      <c r="D29" s="57" t="s">
        <v>362</v>
      </c>
      <c r="E29" s="58">
        <v>7800000</v>
      </c>
      <c r="F29" s="56" t="s">
        <v>361</v>
      </c>
      <c r="G29" s="56" t="s">
        <v>60</v>
      </c>
      <c r="H29" s="56" t="s">
        <v>61</v>
      </c>
    </row>
    <row r="30" spans="1:8" x14ac:dyDescent="0.25">
      <c r="E30" s="41">
        <f>SUM(E2:E29)</f>
        <v>504627629.19999993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>
      <selection activeCell="E4" sqref="E4"/>
    </sheetView>
  </sheetViews>
  <sheetFormatPr baseColWidth="10" defaultRowHeight="15" x14ac:dyDescent="0.25"/>
  <cols>
    <col min="4" max="4" width="19.42578125" bestFit="1" customWidth="1"/>
    <col min="5" max="5" width="14.5703125" bestFit="1" customWidth="1"/>
  </cols>
  <sheetData>
    <row r="1" spans="1:8" ht="27" x14ac:dyDescent="0.25">
      <c r="A1" s="54" t="s">
        <v>52</v>
      </c>
      <c r="B1" s="55" t="s">
        <v>332</v>
      </c>
      <c r="C1" s="55" t="s">
        <v>330</v>
      </c>
      <c r="D1" s="54" t="s">
        <v>53</v>
      </c>
      <c r="E1" s="54" t="s">
        <v>54</v>
      </c>
      <c r="F1" s="55" t="s">
        <v>333</v>
      </c>
      <c r="G1" s="54" t="s">
        <v>55</v>
      </c>
      <c r="H1" s="55" t="s">
        <v>334</v>
      </c>
    </row>
    <row r="2" spans="1:8" ht="148.5" x14ac:dyDescent="0.25">
      <c r="A2" s="56">
        <v>11229</v>
      </c>
      <c r="B2" s="56">
        <v>2401</v>
      </c>
      <c r="C2" s="56" t="s">
        <v>377</v>
      </c>
      <c r="D2" s="57" t="s">
        <v>259</v>
      </c>
      <c r="E2" s="58">
        <v>4246333</v>
      </c>
      <c r="F2" s="56" t="s">
        <v>252</v>
      </c>
      <c r="G2" s="56" t="s">
        <v>60</v>
      </c>
      <c r="H2" s="56" t="s">
        <v>61</v>
      </c>
    </row>
    <row r="3" spans="1:8" x14ac:dyDescent="0.25">
      <c r="E3" s="41">
        <f>SUM(E2)</f>
        <v>4246333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workbookViewId="0">
      <selection activeCell="E2" sqref="E2:E47"/>
    </sheetView>
  </sheetViews>
  <sheetFormatPr baseColWidth="10" defaultRowHeight="15" x14ac:dyDescent="0.25"/>
  <cols>
    <col min="3" max="4" width="37.5703125" customWidth="1"/>
    <col min="5" max="5" width="16.7109375" bestFit="1" customWidth="1"/>
  </cols>
  <sheetData>
    <row r="1" spans="1:8" ht="27" x14ac:dyDescent="0.25">
      <c r="A1" s="54" t="s">
        <v>52</v>
      </c>
      <c r="B1" s="55" t="s">
        <v>332</v>
      </c>
      <c r="C1" s="55" t="s">
        <v>330</v>
      </c>
      <c r="D1" s="54" t="s">
        <v>53</v>
      </c>
      <c r="E1" s="54" t="s">
        <v>54</v>
      </c>
      <c r="F1" s="55" t="s">
        <v>333</v>
      </c>
      <c r="G1" s="54" t="s">
        <v>55</v>
      </c>
      <c r="H1" s="55" t="s">
        <v>334</v>
      </c>
    </row>
    <row r="2" spans="1:8" ht="40.5" x14ac:dyDescent="0.25">
      <c r="A2" s="59">
        <v>675</v>
      </c>
      <c r="B2" s="59">
        <v>1601</v>
      </c>
      <c r="C2" s="59" t="s">
        <v>339</v>
      </c>
      <c r="D2" s="60" t="s">
        <v>69</v>
      </c>
      <c r="E2" s="61">
        <v>36601480</v>
      </c>
      <c r="F2" s="59" t="s">
        <v>70</v>
      </c>
      <c r="G2" s="59" t="s">
        <v>60</v>
      </c>
      <c r="H2" s="59" t="s">
        <v>61</v>
      </c>
    </row>
    <row r="3" spans="1:8" ht="40.5" x14ac:dyDescent="0.25">
      <c r="A3" s="59">
        <v>676</v>
      </c>
      <c r="B3" s="59">
        <v>1601</v>
      </c>
      <c r="C3" s="59" t="s">
        <v>339</v>
      </c>
      <c r="D3" s="60" t="s">
        <v>71</v>
      </c>
      <c r="E3" s="61">
        <v>3596000</v>
      </c>
      <c r="F3" s="59" t="s">
        <v>70</v>
      </c>
      <c r="G3" s="59" t="s">
        <v>60</v>
      </c>
      <c r="H3" s="59" t="s">
        <v>61</v>
      </c>
    </row>
    <row r="4" spans="1:8" x14ac:dyDescent="0.25">
      <c r="A4" s="59">
        <v>1796</v>
      </c>
      <c r="B4" s="59">
        <v>1601</v>
      </c>
      <c r="C4" s="59" t="s">
        <v>339</v>
      </c>
      <c r="D4" s="60" t="s">
        <v>73</v>
      </c>
      <c r="E4" s="61">
        <v>4000000</v>
      </c>
      <c r="F4" s="59" t="s">
        <v>70</v>
      </c>
      <c r="G4" s="59" t="s">
        <v>60</v>
      </c>
      <c r="H4" s="59" t="s">
        <v>61</v>
      </c>
    </row>
    <row r="5" spans="1:8" x14ac:dyDescent="0.25">
      <c r="A5" s="59">
        <v>6342</v>
      </c>
      <c r="B5" s="59">
        <v>1601</v>
      </c>
      <c r="C5" s="59" t="s">
        <v>339</v>
      </c>
      <c r="D5" s="60" t="s">
        <v>83</v>
      </c>
      <c r="E5" s="61">
        <v>14503523</v>
      </c>
      <c r="F5" s="59" t="s">
        <v>84</v>
      </c>
      <c r="G5" s="59" t="s">
        <v>60</v>
      </c>
      <c r="H5" s="59" t="s">
        <v>61</v>
      </c>
    </row>
    <row r="6" spans="1:8" x14ac:dyDescent="0.25">
      <c r="A6" s="59">
        <v>6344</v>
      </c>
      <c r="B6" s="59">
        <v>1601</v>
      </c>
      <c r="C6" s="59" t="s">
        <v>339</v>
      </c>
      <c r="D6" s="60" t="s">
        <v>85</v>
      </c>
      <c r="E6" s="61">
        <v>7540000</v>
      </c>
      <c r="F6" s="59" t="s">
        <v>84</v>
      </c>
      <c r="G6" s="59" t="s">
        <v>60</v>
      </c>
      <c r="H6" s="59" t="s">
        <v>61</v>
      </c>
    </row>
    <row r="7" spans="1:8" x14ac:dyDescent="0.25">
      <c r="A7" s="56">
        <v>6345</v>
      </c>
      <c r="B7" s="56">
        <v>1601</v>
      </c>
      <c r="C7" s="56" t="s">
        <v>339</v>
      </c>
      <c r="D7" s="57" t="s">
        <v>86</v>
      </c>
      <c r="E7" s="58">
        <v>7152000</v>
      </c>
      <c r="F7" s="56" t="s">
        <v>84</v>
      </c>
      <c r="G7" s="56" t="s">
        <v>60</v>
      </c>
      <c r="H7" s="56" t="s">
        <v>61</v>
      </c>
    </row>
    <row r="8" spans="1:8" x14ac:dyDescent="0.25">
      <c r="A8" s="56">
        <v>9077</v>
      </c>
      <c r="B8" s="56">
        <v>1801</v>
      </c>
      <c r="C8" s="56" t="s">
        <v>339</v>
      </c>
      <c r="D8" s="57" t="s">
        <v>146</v>
      </c>
      <c r="E8" s="58">
        <v>6152300</v>
      </c>
      <c r="F8" s="56" t="s">
        <v>145</v>
      </c>
      <c r="G8" s="56" t="s">
        <v>60</v>
      </c>
      <c r="H8" s="56" t="s">
        <v>61</v>
      </c>
    </row>
    <row r="9" spans="1:8" x14ac:dyDescent="0.25">
      <c r="A9" s="56">
        <v>9078</v>
      </c>
      <c r="B9" s="56">
        <v>1801</v>
      </c>
      <c r="C9" s="56" t="s">
        <v>339</v>
      </c>
      <c r="D9" s="57" t="s">
        <v>146</v>
      </c>
      <c r="E9" s="58">
        <v>6152300</v>
      </c>
      <c r="F9" s="56" t="s">
        <v>145</v>
      </c>
      <c r="G9" s="56" t="s">
        <v>60</v>
      </c>
      <c r="H9" s="56" t="s">
        <v>61</v>
      </c>
    </row>
    <row r="10" spans="1:8" x14ac:dyDescent="0.25">
      <c r="A10" s="56">
        <v>9079</v>
      </c>
      <c r="B10" s="56">
        <v>1801</v>
      </c>
      <c r="C10" s="56" t="s">
        <v>339</v>
      </c>
      <c r="D10" s="57" t="s">
        <v>146</v>
      </c>
      <c r="E10" s="58">
        <v>6152300</v>
      </c>
      <c r="F10" s="56" t="s">
        <v>145</v>
      </c>
      <c r="G10" s="56" t="s">
        <v>60</v>
      </c>
      <c r="H10" s="56" t="s">
        <v>61</v>
      </c>
    </row>
    <row r="11" spans="1:8" x14ac:dyDescent="0.25">
      <c r="A11" s="56">
        <v>9104</v>
      </c>
      <c r="B11" s="56">
        <v>2002</v>
      </c>
      <c r="C11" s="56" t="s">
        <v>339</v>
      </c>
      <c r="D11" s="57" t="s">
        <v>147</v>
      </c>
      <c r="E11" s="58">
        <v>17816680</v>
      </c>
      <c r="F11" s="56" t="s">
        <v>145</v>
      </c>
      <c r="G11" s="56" t="s">
        <v>60</v>
      </c>
      <c r="H11" s="56" t="s">
        <v>61</v>
      </c>
    </row>
    <row r="12" spans="1:8" x14ac:dyDescent="0.25">
      <c r="A12" s="56">
        <v>9105</v>
      </c>
      <c r="B12" s="56">
        <v>2002</v>
      </c>
      <c r="C12" s="56" t="s">
        <v>339</v>
      </c>
      <c r="D12" s="57" t="s">
        <v>147</v>
      </c>
      <c r="E12" s="58">
        <v>17816680</v>
      </c>
      <c r="F12" s="56" t="s">
        <v>145</v>
      </c>
      <c r="G12" s="56" t="s">
        <v>60</v>
      </c>
      <c r="H12" s="56" t="s">
        <v>61</v>
      </c>
    </row>
    <row r="13" spans="1:8" x14ac:dyDescent="0.25">
      <c r="A13" s="56">
        <v>9787</v>
      </c>
      <c r="B13" s="56">
        <v>2002</v>
      </c>
      <c r="C13" s="56" t="s">
        <v>339</v>
      </c>
      <c r="D13" s="57" t="s">
        <v>76</v>
      </c>
      <c r="E13" s="58">
        <v>3130000</v>
      </c>
      <c r="F13" s="56" t="s">
        <v>187</v>
      </c>
      <c r="G13" s="56" t="s">
        <v>60</v>
      </c>
      <c r="H13" s="56" t="s">
        <v>61</v>
      </c>
    </row>
    <row r="14" spans="1:8" x14ac:dyDescent="0.25">
      <c r="A14" s="56">
        <v>9914</v>
      </c>
      <c r="B14" s="56">
        <v>1601</v>
      </c>
      <c r="C14" s="56" t="s">
        <v>339</v>
      </c>
      <c r="D14" s="57" t="s">
        <v>73</v>
      </c>
      <c r="E14" s="58">
        <v>12733000</v>
      </c>
      <c r="F14" s="56" t="s">
        <v>189</v>
      </c>
      <c r="G14" s="56" t="s">
        <v>60</v>
      </c>
      <c r="H14" s="56" t="s">
        <v>61</v>
      </c>
    </row>
    <row r="15" spans="1:8" x14ac:dyDescent="0.25">
      <c r="A15" s="56">
        <v>9923</v>
      </c>
      <c r="B15" s="56">
        <v>2002</v>
      </c>
      <c r="C15" s="56" t="s">
        <v>339</v>
      </c>
      <c r="D15" s="57" t="s">
        <v>76</v>
      </c>
      <c r="E15" s="58">
        <v>2915500</v>
      </c>
      <c r="F15" s="56" t="s">
        <v>195</v>
      </c>
      <c r="G15" s="56" t="s">
        <v>60</v>
      </c>
      <c r="H15" s="56" t="s">
        <v>61</v>
      </c>
    </row>
    <row r="16" spans="1:8" x14ac:dyDescent="0.25">
      <c r="A16" s="56">
        <v>9924</v>
      </c>
      <c r="B16" s="56">
        <v>2002</v>
      </c>
      <c r="C16" s="56" t="s">
        <v>339</v>
      </c>
      <c r="D16" s="57" t="s">
        <v>76</v>
      </c>
      <c r="E16" s="58">
        <v>2915500</v>
      </c>
      <c r="F16" s="56" t="s">
        <v>195</v>
      </c>
      <c r="G16" s="56" t="s">
        <v>60</v>
      </c>
      <c r="H16" s="56" t="s">
        <v>61</v>
      </c>
    </row>
    <row r="17" spans="1:8" x14ac:dyDescent="0.25">
      <c r="A17" s="56">
        <v>9925</v>
      </c>
      <c r="B17" s="56">
        <v>2002</v>
      </c>
      <c r="C17" s="56" t="s">
        <v>339</v>
      </c>
      <c r="D17" s="57" t="s">
        <v>76</v>
      </c>
      <c r="E17" s="58">
        <v>2915500</v>
      </c>
      <c r="F17" s="56" t="s">
        <v>195</v>
      </c>
      <c r="G17" s="56" t="s">
        <v>60</v>
      </c>
      <c r="H17" s="56" t="s">
        <v>61</v>
      </c>
    </row>
    <row r="18" spans="1:8" x14ac:dyDescent="0.25">
      <c r="A18" s="56">
        <v>9926</v>
      </c>
      <c r="B18" s="56">
        <v>2002</v>
      </c>
      <c r="C18" s="56" t="s">
        <v>339</v>
      </c>
      <c r="D18" s="57" t="s">
        <v>76</v>
      </c>
      <c r="E18" s="58">
        <v>2915500</v>
      </c>
      <c r="F18" s="56" t="s">
        <v>195</v>
      </c>
      <c r="G18" s="56" t="s">
        <v>60</v>
      </c>
      <c r="H18" s="56" t="s">
        <v>61</v>
      </c>
    </row>
    <row r="19" spans="1:8" x14ac:dyDescent="0.25">
      <c r="A19" s="56">
        <v>9927</v>
      </c>
      <c r="B19" s="56">
        <v>2002</v>
      </c>
      <c r="C19" s="56" t="s">
        <v>339</v>
      </c>
      <c r="D19" s="57" t="s">
        <v>76</v>
      </c>
      <c r="E19" s="58">
        <v>2915500</v>
      </c>
      <c r="F19" s="56" t="s">
        <v>195</v>
      </c>
      <c r="G19" s="56" t="s">
        <v>60</v>
      </c>
      <c r="H19" s="56" t="s">
        <v>61</v>
      </c>
    </row>
    <row r="20" spans="1:8" x14ac:dyDescent="0.25">
      <c r="A20" s="56">
        <v>9928</v>
      </c>
      <c r="B20" s="56">
        <v>2002</v>
      </c>
      <c r="C20" s="56" t="s">
        <v>339</v>
      </c>
      <c r="D20" s="57" t="s">
        <v>76</v>
      </c>
      <c r="E20" s="58">
        <v>3927000</v>
      </c>
      <c r="F20" s="56" t="s">
        <v>195</v>
      </c>
      <c r="G20" s="56" t="s">
        <v>60</v>
      </c>
      <c r="H20" s="56" t="s">
        <v>61</v>
      </c>
    </row>
    <row r="21" spans="1:8" x14ac:dyDescent="0.25">
      <c r="A21" s="56">
        <v>9929</v>
      </c>
      <c r="B21" s="56">
        <v>2002</v>
      </c>
      <c r="C21" s="56" t="s">
        <v>339</v>
      </c>
      <c r="D21" s="57" t="s">
        <v>76</v>
      </c>
      <c r="E21" s="58">
        <v>3927000</v>
      </c>
      <c r="F21" s="56" t="s">
        <v>195</v>
      </c>
      <c r="G21" s="56" t="s">
        <v>60</v>
      </c>
      <c r="H21" s="56" t="s">
        <v>61</v>
      </c>
    </row>
    <row r="22" spans="1:8" x14ac:dyDescent="0.25">
      <c r="A22" s="56">
        <v>9930</v>
      </c>
      <c r="B22" s="56">
        <v>2002</v>
      </c>
      <c r="C22" s="56" t="s">
        <v>339</v>
      </c>
      <c r="D22" s="57" t="s">
        <v>76</v>
      </c>
      <c r="E22" s="58">
        <v>3927000</v>
      </c>
      <c r="F22" s="56" t="s">
        <v>195</v>
      </c>
      <c r="G22" s="56" t="s">
        <v>60</v>
      </c>
      <c r="H22" s="56" t="s">
        <v>61</v>
      </c>
    </row>
    <row r="23" spans="1:8" x14ac:dyDescent="0.25">
      <c r="A23" s="56">
        <v>9931</v>
      </c>
      <c r="B23" s="56">
        <v>2002</v>
      </c>
      <c r="C23" s="56" t="s">
        <v>339</v>
      </c>
      <c r="D23" s="57" t="s">
        <v>76</v>
      </c>
      <c r="E23" s="58">
        <v>3927000</v>
      </c>
      <c r="F23" s="56" t="s">
        <v>195</v>
      </c>
      <c r="G23" s="56" t="s">
        <v>60</v>
      </c>
      <c r="H23" s="56" t="s">
        <v>61</v>
      </c>
    </row>
    <row r="24" spans="1:8" x14ac:dyDescent="0.25">
      <c r="A24" s="56">
        <v>9932</v>
      </c>
      <c r="B24" s="56">
        <v>2002</v>
      </c>
      <c r="C24" s="56" t="s">
        <v>339</v>
      </c>
      <c r="D24" s="57" t="s">
        <v>76</v>
      </c>
      <c r="E24" s="58">
        <v>3927000</v>
      </c>
      <c r="F24" s="56" t="s">
        <v>195</v>
      </c>
      <c r="G24" s="56" t="s">
        <v>60</v>
      </c>
      <c r="H24" s="56" t="s">
        <v>61</v>
      </c>
    </row>
    <row r="25" spans="1:8" x14ac:dyDescent="0.25">
      <c r="A25" s="56">
        <v>9933</v>
      </c>
      <c r="B25" s="56">
        <v>2002</v>
      </c>
      <c r="C25" s="56" t="s">
        <v>339</v>
      </c>
      <c r="D25" s="57" t="s">
        <v>76</v>
      </c>
      <c r="E25" s="58">
        <v>5057500</v>
      </c>
      <c r="F25" s="56" t="s">
        <v>195</v>
      </c>
      <c r="G25" s="56" t="s">
        <v>60</v>
      </c>
      <c r="H25" s="56" t="s">
        <v>61</v>
      </c>
    </row>
    <row r="26" spans="1:8" x14ac:dyDescent="0.25">
      <c r="A26" s="56">
        <v>9934</v>
      </c>
      <c r="B26" s="56">
        <v>2002</v>
      </c>
      <c r="C26" s="56" t="s">
        <v>339</v>
      </c>
      <c r="D26" s="57" t="s">
        <v>76</v>
      </c>
      <c r="E26" s="58">
        <v>5057500</v>
      </c>
      <c r="F26" s="56" t="s">
        <v>195</v>
      </c>
      <c r="G26" s="56" t="s">
        <v>60</v>
      </c>
      <c r="H26" s="56" t="s">
        <v>61</v>
      </c>
    </row>
    <row r="27" spans="1:8" x14ac:dyDescent="0.25">
      <c r="A27" s="56">
        <v>9935</v>
      </c>
      <c r="B27" s="56">
        <v>2002</v>
      </c>
      <c r="C27" s="56" t="s">
        <v>339</v>
      </c>
      <c r="D27" s="57" t="s">
        <v>76</v>
      </c>
      <c r="E27" s="58">
        <v>5057500</v>
      </c>
      <c r="F27" s="56" t="s">
        <v>195</v>
      </c>
      <c r="G27" s="56" t="s">
        <v>60</v>
      </c>
      <c r="H27" s="56" t="s">
        <v>61</v>
      </c>
    </row>
    <row r="28" spans="1:8" x14ac:dyDescent="0.25">
      <c r="A28" s="56">
        <v>9936</v>
      </c>
      <c r="B28" s="56">
        <v>2002</v>
      </c>
      <c r="C28" s="56" t="s">
        <v>339</v>
      </c>
      <c r="D28" s="57" t="s">
        <v>76</v>
      </c>
      <c r="E28" s="58">
        <v>5057500</v>
      </c>
      <c r="F28" s="56" t="s">
        <v>195</v>
      </c>
      <c r="G28" s="56" t="s">
        <v>60</v>
      </c>
      <c r="H28" s="56" t="s">
        <v>61</v>
      </c>
    </row>
    <row r="29" spans="1:8" x14ac:dyDescent="0.25">
      <c r="A29" s="56">
        <v>9937</v>
      </c>
      <c r="B29" s="56">
        <v>2002</v>
      </c>
      <c r="C29" s="56" t="s">
        <v>339</v>
      </c>
      <c r="D29" s="57" t="s">
        <v>76</v>
      </c>
      <c r="E29" s="58">
        <v>5057500</v>
      </c>
      <c r="F29" s="56" t="s">
        <v>195</v>
      </c>
      <c r="G29" s="56" t="s">
        <v>60</v>
      </c>
      <c r="H29" s="56" t="s">
        <v>61</v>
      </c>
    </row>
    <row r="30" spans="1:8" x14ac:dyDescent="0.25">
      <c r="A30" s="56">
        <v>9938</v>
      </c>
      <c r="B30" s="56">
        <v>2002</v>
      </c>
      <c r="C30" s="56" t="s">
        <v>339</v>
      </c>
      <c r="D30" s="57" t="s">
        <v>76</v>
      </c>
      <c r="E30" s="58">
        <v>5057500</v>
      </c>
      <c r="F30" s="56" t="s">
        <v>195</v>
      </c>
      <c r="G30" s="56" t="s">
        <v>60</v>
      </c>
      <c r="H30" s="56" t="s">
        <v>61</v>
      </c>
    </row>
    <row r="31" spans="1:8" x14ac:dyDescent="0.25">
      <c r="A31" s="56">
        <v>9939</v>
      </c>
      <c r="B31" s="56">
        <v>2002</v>
      </c>
      <c r="C31" s="56" t="s">
        <v>339</v>
      </c>
      <c r="D31" s="57" t="s">
        <v>76</v>
      </c>
      <c r="E31" s="58">
        <v>5057500</v>
      </c>
      <c r="F31" s="56" t="s">
        <v>195</v>
      </c>
      <c r="G31" s="56" t="s">
        <v>60</v>
      </c>
      <c r="H31" s="56" t="s">
        <v>61</v>
      </c>
    </row>
    <row r="32" spans="1:8" x14ac:dyDescent="0.25">
      <c r="A32" s="56">
        <v>9940</v>
      </c>
      <c r="B32" s="56">
        <v>2002</v>
      </c>
      <c r="C32" s="56" t="s">
        <v>339</v>
      </c>
      <c r="D32" s="57" t="s">
        <v>76</v>
      </c>
      <c r="E32" s="58">
        <v>5057500</v>
      </c>
      <c r="F32" s="56" t="s">
        <v>195</v>
      </c>
      <c r="G32" s="56" t="s">
        <v>60</v>
      </c>
      <c r="H32" s="56" t="s">
        <v>61</v>
      </c>
    </row>
    <row r="33" spans="1:8" x14ac:dyDescent="0.25">
      <c r="A33" s="56">
        <v>9941</v>
      </c>
      <c r="B33" s="56">
        <v>2002</v>
      </c>
      <c r="C33" s="56" t="s">
        <v>339</v>
      </c>
      <c r="D33" s="57" t="s">
        <v>76</v>
      </c>
      <c r="E33" s="58">
        <v>5057500</v>
      </c>
      <c r="F33" s="56" t="s">
        <v>195</v>
      </c>
      <c r="G33" s="56" t="s">
        <v>60</v>
      </c>
      <c r="H33" s="56" t="s">
        <v>61</v>
      </c>
    </row>
    <row r="34" spans="1:8" x14ac:dyDescent="0.25">
      <c r="A34" s="56">
        <v>9942</v>
      </c>
      <c r="B34" s="56">
        <v>2002</v>
      </c>
      <c r="C34" s="56" t="s">
        <v>339</v>
      </c>
      <c r="D34" s="57" t="s">
        <v>76</v>
      </c>
      <c r="E34" s="58">
        <v>9936500</v>
      </c>
      <c r="F34" s="56" t="s">
        <v>195</v>
      </c>
      <c r="G34" s="56" t="s">
        <v>60</v>
      </c>
      <c r="H34" s="56" t="s">
        <v>61</v>
      </c>
    </row>
    <row r="35" spans="1:8" x14ac:dyDescent="0.25">
      <c r="A35" s="56">
        <v>9943</v>
      </c>
      <c r="B35" s="56">
        <v>2002</v>
      </c>
      <c r="C35" s="56" t="s">
        <v>339</v>
      </c>
      <c r="D35" s="57" t="s">
        <v>76</v>
      </c>
      <c r="E35" s="58">
        <v>9936500</v>
      </c>
      <c r="F35" s="56" t="s">
        <v>195</v>
      </c>
      <c r="G35" s="56" t="s">
        <v>60</v>
      </c>
      <c r="H35" s="56" t="s">
        <v>61</v>
      </c>
    </row>
    <row r="36" spans="1:8" x14ac:dyDescent="0.25">
      <c r="A36" s="56">
        <v>9944</v>
      </c>
      <c r="B36" s="56">
        <v>2002</v>
      </c>
      <c r="C36" s="56" t="s">
        <v>339</v>
      </c>
      <c r="D36" s="57" t="s">
        <v>76</v>
      </c>
      <c r="E36" s="58">
        <v>9936500</v>
      </c>
      <c r="F36" s="56" t="s">
        <v>195</v>
      </c>
      <c r="G36" s="56" t="s">
        <v>60</v>
      </c>
      <c r="H36" s="56" t="s">
        <v>61</v>
      </c>
    </row>
    <row r="37" spans="1:8" x14ac:dyDescent="0.25">
      <c r="A37" s="56">
        <v>9945</v>
      </c>
      <c r="B37" s="56">
        <v>2002</v>
      </c>
      <c r="C37" s="56" t="s">
        <v>339</v>
      </c>
      <c r="D37" s="57" t="s">
        <v>76</v>
      </c>
      <c r="E37" s="58">
        <v>9936500</v>
      </c>
      <c r="F37" s="56" t="s">
        <v>195</v>
      </c>
      <c r="G37" s="56" t="s">
        <v>60</v>
      </c>
      <c r="H37" s="56" t="s">
        <v>61</v>
      </c>
    </row>
    <row r="38" spans="1:8" x14ac:dyDescent="0.25">
      <c r="A38" s="56">
        <v>10180</v>
      </c>
      <c r="B38" s="56">
        <v>2002</v>
      </c>
      <c r="C38" s="56" t="s">
        <v>339</v>
      </c>
      <c r="D38" s="57" t="s">
        <v>197</v>
      </c>
      <c r="E38" s="58">
        <v>4182850</v>
      </c>
      <c r="F38" s="56" t="s">
        <v>198</v>
      </c>
      <c r="G38" s="56" t="s">
        <v>60</v>
      </c>
      <c r="H38" s="56" t="s">
        <v>61</v>
      </c>
    </row>
    <row r="39" spans="1:8" x14ac:dyDescent="0.25">
      <c r="A39" s="56">
        <v>10671</v>
      </c>
      <c r="B39" s="56">
        <v>2002</v>
      </c>
      <c r="C39" s="56" t="s">
        <v>339</v>
      </c>
      <c r="D39" s="57" t="s">
        <v>220</v>
      </c>
      <c r="E39" s="58">
        <v>14161000</v>
      </c>
      <c r="F39" s="56" t="s">
        <v>123</v>
      </c>
      <c r="G39" s="56" t="s">
        <v>60</v>
      </c>
      <c r="H39" s="56" t="s">
        <v>61</v>
      </c>
    </row>
    <row r="40" spans="1:8" x14ac:dyDescent="0.25">
      <c r="A40" s="56">
        <v>10809</v>
      </c>
      <c r="B40" s="56">
        <v>2002</v>
      </c>
      <c r="C40" s="56" t="s">
        <v>339</v>
      </c>
      <c r="D40" s="57" t="s">
        <v>239</v>
      </c>
      <c r="E40" s="58">
        <v>8353800</v>
      </c>
      <c r="F40" s="56" t="s">
        <v>240</v>
      </c>
      <c r="G40" s="56" t="s">
        <v>60</v>
      </c>
      <c r="H40" s="56" t="s">
        <v>61</v>
      </c>
    </row>
    <row r="41" spans="1:8" x14ac:dyDescent="0.25">
      <c r="A41" s="56">
        <v>11345</v>
      </c>
      <c r="B41" s="56">
        <v>1801</v>
      </c>
      <c r="C41" s="56" t="s">
        <v>339</v>
      </c>
      <c r="D41" s="57" t="s">
        <v>262</v>
      </c>
      <c r="E41" s="58">
        <v>42242108.299999997</v>
      </c>
      <c r="F41" s="56" t="s">
        <v>68</v>
      </c>
      <c r="G41" s="56" t="s">
        <v>60</v>
      </c>
      <c r="H41" s="56" t="s">
        <v>61</v>
      </c>
    </row>
    <row r="42" spans="1:8" x14ac:dyDescent="0.25">
      <c r="A42" s="56">
        <v>11370</v>
      </c>
      <c r="B42" s="56">
        <v>1801</v>
      </c>
      <c r="C42" s="56" t="s">
        <v>339</v>
      </c>
      <c r="D42" s="57" t="s">
        <v>263</v>
      </c>
      <c r="E42" s="58">
        <v>5899246.5</v>
      </c>
      <c r="F42" s="56" t="s">
        <v>68</v>
      </c>
      <c r="G42" s="56" t="s">
        <v>60</v>
      </c>
      <c r="H42" s="56" t="s">
        <v>61</v>
      </c>
    </row>
    <row r="43" spans="1:8" ht="27" x14ac:dyDescent="0.25">
      <c r="A43" s="56">
        <v>11387</v>
      </c>
      <c r="B43" s="56">
        <v>1805</v>
      </c>
      <c r="C43" s="56" t="s">
        <v>339</v>
      </c>
      <c r="D43" s="57" t="s">
        <v>264</v>
      </c>
      <c r="E43" s="58">
        <v>30636150</v>
      </c>
      <c r="F43" s="56" t="s">
        <v>265</v>
      </c>
      <c r="G43" s="56" t="s">
        <v>60</v>
      </c>
      <c r="H43" s="56" t="s">
        <v>61</v>
      </c>
    </row>
    <row r="44" spans="1:8" ht="40.5" x14ac:dyDescent="0.25">
      <c r="A44" s="56">
        <v>11600</v>
      </c>
      <c r="B44" s="56">
        <v>2002</v>
      </c>
      <c r="C44" s="56" t="s">
        <v>339</v>
      </c>
      <c r="D44" s="57" t="s">
        <v>340</v>
      </c>
      <c r="E44" s="58">
        <v>6664000</v>
      </c>
      <c r="F44" s="56" t="s">
        <v>336</v>
      </c>
      <c r="G44" s="56" t="s">
        <v>60</v>
      </c>
      <c r="H44" s="56" t="s">
        <v>61</v>
      </c>
    </row>
    <row r="45" spans="1:8" ht="40.5" x14ac:dyDescent="0.25">
      <c r="A45" s="56">
        <v>11601</v>
      </c>
      <c r="B45" s="56">
        <v>2002</v>
      </c>
      <c r="C45" s="56" t="s">
        <v>339</v>
      </c>
      <c r="D45" s="57" t="s">
        <v>340</v>
      </c>
      <c r="E45" s="58">
        <v>6664000</v>
      </c>
      <c r="F45" s="56" t="s">
        <v>336</v>
      </c>
      <c r="G45" s="56" t="s">
        <v>60</v>
      </c>
      <c r="H45" s="56" t="s">
        <v>61</v>
      </c>
    </row>
    <row r="46" spans="1:8" ht="40.5" x14ac:dyDescent="0.25">
      <c r="A46" s="56">
        <v>11606</v>
      </c>
      <c r="B46" s="56">
        <v>2002</v>
      </c>
      <c r="C46" s="56" t="s">
        <v>339</v>
      </c>
      <c r="D46" s="57" t="s">
        <v>341</v>
      </c>
      <c r="E46" s="58">
        <v>5355000</v>
      </c>
      <c r="F46" s="56" t="s">
        <v>336</v>
      </c>
      <c r="G46" s="56" t="s">
        <v>60</v>
      </c>
      <c r="H46" s="56" t="s">
        <v>61</v>
      </c>
    </row>
    <row r="47" spans="1:8" x14ac:dyDescent="0.25">
      <c r="E47" s="41">
        <f>SUM(E2:E46)</f>
        <v>386980417.80000001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activeCell="E18" sqref="E18"/>
    </sheetView>
  </sheetViews>
  <sheetFormatPr baseColWidth="10" defaultRowHeight="15" x14ac:dyDescent="0.25"/>
  <cols>
    <col min="3" max="4" width="41.42578125" customWidth="1"/>
    <col min="5" max="5" width="16.7109375" bestFit="1" customWidth="1"/>
  </cols>
  <sheetData>
    <row r="1" spans="1:8" ht="27" x14ac:dyDescent="0.25">
      <c r="A1" s="54" t="s">
        <v>52</v>
      </c>
      <c r="B1" s="55" t="s">
        <v>332</v>
      </c>
      <c r="C1" s="55" t="s">
        <v>330</v>
      </c>
      <c r="D1" s="54" t="s">
        <v>53</v>
      </c>
      <c r="E1" s="54" t="s">
        <v>54</v>
      </c>
      <c r="F1" s="55" t="s">
        <v>333</v>
      </c>
      <c r="G1" s="54" t="s">
        <v>55</v>
      </c>
      <c r="H1" s="55" t="s">
        <v>334</v>
      </c>
    </row>
    <row r="2" spans="1:8" x14ac:dyDescent="0.25">
      <c r="A2" s="56">
        <v>10181</v>
      </c>
      <c r="B2" s="56">
        <v>2001</v>
      </c>
      <c r="C2" s="56" t="s">
        <v>335</v>
      </c>
      <c r="D2" s="57" t="s">
        <v>199</v>
      </c>
      <c r="E2" s="58">
        <v>3748500</v>
      </c>
      <c r="F2" s="56" t="s">
        <v>198</v>
      </c>
      <c r="G2" s="56" t="s">
        <v>60</v>
      </c>
      <c r="H2" s="56" t="s">
        <v>61</v>
      </c>
    </row>
    <row r="3" spans="1:8" x14ac:dyDescent="0.25">
      <c r="A3" s="56">
        <v>10359</v>
      </c>
      <c r="B3" s="56">
        <v>2001</v>
      </c>
      <c r="C3" s="56" t="s">
        <v>335</v>
      </c>
      <c r="D3" s="57" t="s">
        <v>210</v>
      </c>
      <c r="E3" s="58">
        <v>27346200</v>
      </c>
      <c r="F3" s="56" t="s">
        <v>211</v>
      </c>
      <c r="G3" s="56" t="s">
        <v>60</v>
      </c>
      <c r="H3" s="56" t="s">
        <v>61</v>
      </c>
    </row>
    <row r="4" spans="1:8" x14ac:dyDescent="0.25">
      <c r="A4" s="56">
        <v>11011</v>
      </c>
      <c r="B4" s="56">
        <v>2001</v>
      </c>
      <c r="C4" s="56" t="s">
        <v>335</v>
      </c>
      <c r="D4" s="57" t="s">
        <v>210</v>
      </c>
      <c r="E4" s="58">
        <v>89779907</v>
      </c>
      <c r="F4" s="56" t="s">
        <v>82</v>
      </c>
      <c r="G4" s="56" t="s">
        <v>60</v>
      </c>
      <c r="H4" s="56" t="s">
        <v>61</v>
      </c>
    </row>
    <row r="5" spans="1:8" ht="40.5" x14ac:dyDescent="0.25">
      <c r="A5" s="56">
        <v>11075</v>
      </c>
      <c r="B5" s="56">
        <v>2001</v>
      </c>
      <c r="C5" s="56" t="s">
        <v>335</v>
      </c>
      <c r="D5" s="57" t="s">
        <v>248</v>
      </c>
      <c r="E5" s="58">
        <v>7645750</v>
      </c>
      <c r="F5" s="56" t="s">
        <v>249</v>
      </c>
      <c r="G5" s="56" t="s">
        <v>60</v>
      </c>
      <c r="H5" s="56" t="s">
        <v>61</v>
      </c>
    </row>
    <row r="6" spans="1:8" ht="40.5" x14ac:dyDescent="0.25">
      <c r="A6" s="56">
        <v>11076</v>
      </c>
      <c r="B6" s="56">
        <v>2001</v>
      </c>
      <c r="C6" s="56" t="s">
        <v>335</v>
      </c>
      <c r="D6" s="57" t="s">
        <v>250</v>
      </c>
      <c r="E6" s="58">
        <v>3332000</v>
      </c>
      <c r="F6" s="56" t="s">
        <v>249</v>
      </c>
      <c r="G6" s="56" t="s">
        <v>60</v>
      </c>
      <c r="H6" s="56" t="s">
        <v>61</v>
      </c>
    </row>
    <row r="7" spans="1:8" ht="40.5" x14ac:dyDescent="0.25">
      <c r="A7" s="56">
        <v>11077</v>
      </c>
      <c r="B7" s="56">
        <v>2001</v>
      </c>
      <c r="C7" s="56" t="s">
        <v>335</v>
      </c>
      <c r="D7" s="57" t="s">
        <v>250</v>
      </c>
      <c r="E7" s="58">
        <v>3332000</v>
      </c>
      <c r="F7" s="56" t="s">
        <v>249</v>
      </c>
      <c r="G7" s="56" t="s">
        <v>60</v>
      </c>
      <c r="H7" s="56" t="s">
        <v>61</v>
      </c>
    </row>
    <row r="8" spans="1:8" ht="40.5" x14ac:dyDescent="0.25">
      <c r="A8" s="56">
        <v>11078</v>
      </c>
      <c r="B8" s="56">
        <v>2001</v>
      </c>
      <c r="C8" s="56" t="s">
        <v>335</v>
      </c>
      <c r="D8" s="57" t="s">
        <v>250</v>
      </c>
      <c r="E8" s="58">
        <v>3332000</v>
      </c>
      <c r="F8" s="56" t="s">
        <v>249</v>
      </c>
      <c r="G8" s="56" t="s">
        <v>60</v>
      </c>
      <c r="H8" s="56" t="s">
        <v>61</v>
      </c>
    </row>
    <row r="9" spans="1:8" ht="40.5" x14ac:dyDescent="0.25">
      <c r="A9" s="56">
        <v>11079</v>
      </c>
      <c r="B9" s="56">
        <v>2001</v>
      </c>
      <c r="C9" s="56" t="s">
        <v>335</v>
      </c>
      <c r="D9" s="57" t="s">
        <v>250</v>
      </c>
      <c r="E9" s="58">
        <v>3332000</v>
      </c>
      <c r="F9" s="56" t="s">
        <v>249</v>
      </c>
      <c r="G9" s="56" t="s">
        <v>60</v>
      </c>
      <c r="H9" s="56" t="s">
        <v>61</v>
      </c>
    </row>
    <row r="10" spans="1:8" x14ac:dyDescent="0.25">
      <c r="A10" s="56">
        <v>11196</v>
      </c>
      <c r="B10" s="56">
        <v>2001</v>
      </c>
      <c r="C10" s="56" t="s">
        <v>335</v>
      </c>
      <c r="D10" s="57" t="s">
        <v>251</v>
      </c>
      <c r="E10" s="58">
        <v>4417994</v>
      </c>
      <c r="F10" s="56" t="s">
        <v>252</v>
      </c>
      <c r="G10" s="56" t="s">
        <v>60</v>
      </c>
      <c r="H10" s="56" t="s">
        <v>61</v>
      </c>
    </row>
    <row r="11" spans="1:8" x14ac:dyDescent="0.25">
      <c r="A11" s="56">
        <v>11197</v>
      </c>
      <c r="B11" s="56">
        <v>2001</v>
      </c>
      <c r="C11" s="56" t="s">
        <v>335</v>
      </c>
      <c r="D11" s="57" t="s">
        <v>253</v>
      </c>
      <c r="E11" s="58">
        <v>2984401</v>
      </c>
      <c r="F11" s="56" t="s">
        <v>252</v>
      </c>
      <c r="G11" s="56" t="s">
        <v>60</v>
      </c>
      <c r="H11" s="56" t="s">
        <v>61</v>
      </c>
    </row>
    <row r="12" spans="1:8" x14ac:dyDescent="0.25">
      <c r="A12" s="56">
        <v>11400</v>
      </c>
      <c r="B12" s="56">
        <v>2001</v>
      </c>
      <c r="C12" s="56" t="s">
        <v>335</v>
      </c>
      <c r="D12" s="57" t="s">
        <v>210</v>
      </c>
      <c r="E12" s="58">
        <v>59799999</v>
      </c>
      <c r="F12" s="56" t="s">
        <v>274</v>
      </c>
      <c r="G12" s="56" t="s">
        <v>60</v>
      </c>
      <c r="H12" s="56" t="s">
        <v>61</v>
      </c>
    </row>
    <row r="13" spans="1:8" x14ac:dyDescent="0.25">
      <c r="A13" s="56">
        <v>11401</v>
      </c>
      <c r="B13" s="56">
        <v>2001</v>
      </c>
      <c r="C13" s="56" t="s">
        <v>335</v>
      </c>
      <c r="D13" s="57" t="s">
        <v>275</v>
      </c>
      <c r="E13" s="58">
        <v>19992000</v>
      </c>
      <c r="F13" s="56" t="s">
        <v>274</v>
      </c>
      <c r="G13" s="56" t="s">
        <v>60</v>
      </c>
      <c r="H13" s="56" t="s">
        <v>61</v>
      </c>
    </row>
    <row r="14" spans="1:8" x14ac:dyDescent="0.25">
      <c r="A14" s="56">
        <v>11597</v>
      </c>
      <c r="B14" s="56">
        <v>2001</v>
      </c>
      <c r="C14" s="56" t="s">
        <v>335</v>
      </c>
      <c r="D14" s="57" t="s">
        <v>210</v>
      </c>
      <c r="E14" s="58">
        <v>14999950</v>
      </c>
      <c r="F14" s="56" t="s">
        <v>336</v>
      </c>
      <c r="G14" s="56" t="s">
        <v>60</v>
      </c>
      <c r="H14" s="56" t="s">
        <v>61</v>
      </c>
    </row>
    <row r="15" spans="1:8" x14ac:dyDescent="0.25">
      <c r="A15" s="56">
        <v>11599</v>
      </c>
      <c r="B15" s="56">
        <v>2001</v>
      </c>
      <c r="C15" s="56" t="s">
        <v>335</v>
      </c>
      <c r="D15" s="57" t="s">
        <v>210</v>
      </c>
      <c r="E15" s="58">
        <v>12499998</v>
      </c>
      <c r="F15" s="56" t="s">
        <v>336</v>
      </c>
      <c r="G15" s="56" t="s">
        <v>60</v>
      </c>
      <c r="H15" s="56" t="s">
        <v>61</v>
      </c>
    </row>
    <row r="16" spans="1:8" x14ac:dyDescent="0.25">
      <c r="A16" s="56">
        <v>11641</v>
      </c>
      <c r="B16" s="56">
        <v>2001</v>
      </c>
      <c r="C16" s="56" t="s">
        <v>335</v>
      </c>
      <c r="D16" s="57" t="s">
        <v>337</v>
      </c>
      <c r="E16" s="58">
        <v>13903960</v>
      </c>
      <c r="F16" s="56" t="s">
        <v>338</v>
      </c>
      <c r="G16" s="56" t="s">
        <v>60</v>
      </c>
      <c r="H16" s="56" t="s">
        <v>61</v>
      </c>
    </row>
    <row r="17" spans="5:5" x14ac:dyDescent="0.25">
      <c r="E17" s="41">
        <f>SUM(E2:E16)</f>
        <v>270446659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workbookViewId="0">
      <selection activeCell="E56" sqref="E56"/>
    </sheetView>
  </sheetViews>
  <sheetFormatPr baseColWidth="10" defaultRowHeight="15" x14ac:dyDescent="0.25"/>
  <cols>
    <col min="3" max="3" width="20.140625" bestFit="1" customWidth="1"/>
    <col min="4" max="4" width="21.5703125" bestFit="1" customWidth="1"/>
    <col min="5" max="5" width="16.7109375" bestFit="1" customWidth="1"/>
  </cols>
  <sheetData>
    <row r="1" spans="1:8" ht="27" x14ac:dyDescent="0.25">
      <c r="A1" s="54" t="s">
        <v>52</v>
      </c>
      <c r="B1" s="55" t="s">
        <v>332</v>
      </c>
      <c r="C1" s="55" t="s">
        <v>330</v>
      </c>
      <c r="D1" s="54" t="s">
        <v>53</v>
      </c>
      <c r="E1" s="54" t="s">
        <v>54</v>
      </c>
      <c r="F1" s="55" t="s">
        <v>333</v>
      </c>
      <c r="G1" s="54" t="s">
        <v>55</v>
      </c>
      <c r="H1" s="55" t="s">
        <v>334</v>
      </c>
    </row>
    <row r="2" spans="1:8" ht="27" x14ac:dyDescent="0.25">
      <c r="A2" s="56">
        <v>2295</v>
      </c>
      <c r="B2" s="56">
        <v>1901</v>
      </c>
      <c r="C2" s="56" t="s">
        <v>374</v>
      </c>
      <c r="D2" s="57" t="s">
        <v>74</v>
      </c>
      <c r="E2" s="58">
        <v>3244598</v>
      </c>
      <c r="F2" s="56" t="s">
        <v>75</v>
      </c>
      <c r="G2" s="56" t="s">
        <v>60</v>
      </c>
      <c r="H2" s="56" t="s">
        <v>61</v>
      </c>
    </row>
    <row r="3" spans="1:8" x14ac:dyDescent="0.25">
      <c r="A3" s="56">
        <v>6834</v>
      </c>
      <c r="B3" s="56">
        <v>1901</v>
      </c>
      <c r="C3" s="56" t="s">
        <v>374</v>
      </c>
      <c r="D3" s="57" t="s">
        <v>98</v>
      </c>
      <c r="E3" s="58">
        <v>27642800</v>
      </c>
      <c r="F3" s="56" t="s">
        <v>97</v>
      </c>
      <c r="G3" s="56" t="s">
        <v>60</v>
      </c>
      <c r="H3" s="56" t="s">
        <v>61</v>
      </c>
    </row>
    <row r="4" spans="1:8" ht="40.5" x14ac:dyDescent="0.25">
      <c r="A4" s="56">
        <v>9447</v>
      </c>
      <c r="B4" s="56">
        <v>1901</v>
      </c>
      <c r="C4" s="56" t="s">
        <v>374</v>
      </c>
      <c r="D4" s="57" t="s">
        <v>162</v>
      </c>
      <c r="E4" s="58">
        <v>4944450</v>
      </c>
      <c r="F4" s="56" t="s">
        <v>163</v>
      </c>
      <c r="G4" s="56" t="s">
        <v>60</v>
      </c>
      <c r="H4" s="56" t="s">
        <v>61</v>
      </c>
    </row>
    <row r="5" spans="1:8" ht="40.5" x14ac:dyDescent="0.25">
      <c r="A5" s="56">
        <v>9448</v>
      </c>
      <c r="B5" s="56">
        <v>1901</v>
      </c>
      <c r="C5" s="56" t="s">
        <v>374</v>
      </c>
      <c r="D5" s="57" t="s">
        <v>162</v>
      </c>
      <c r="E5" s="58">
        <v>4944450</v>
      </c>
      <c r="F5" s="56" t="s">
        <v>163</v>
      </c>
      <c r="G5" s="56" t="s">
        <v>60</v>
      </c>
      <c r="H5" s="56" t="s">
        <v>61</v>
      </c>
    </row>
    <row r="6" spans="1:8" ht="40.5" x14ac:dyDescent="0.25">
      <c r="A6" s="56">
        <v>9449</v>
      </c>
      <c r="B6" s="56">
        <v>1901</v>
      </c>
      <c r="C6" s="56" t="s">
        <v>374</v>
      </c>
      <c r="D6" s="57" t="s">
        <v>164</v>
      </c>
      <c r="E6" s="58">
        <v>6934130</v>
      </c>
      <c r="F6" s="56" t="s">
        <v>163</v>
      </c>
      <c r="G6" s="56" t="s">
        <v>60</v>
      </c>
      <c r="H6" s="56" t="s">
        <v>61</v>
      </c>
    </row>
    <row r="7" spans="1:8" ht="40.5" x14ac:dyDescent="0.25">
      <c r="A7" s="56">
        <v>9450</v>
      </c>
      <c r="B7" s="56">
        <v>1901</v>
      </c>
      <c r="C7" s="56" t="s">
        <v>374</v>
      </c>
      <c r="D7" s="57" t="s">
        <v>164</v>
      </c>
      <c r="E7" s="58">
        <v>6934130</v>
      </c>
      <c r="F7" s="56" t="s">
        <v>163</v>
      </c>
      <c r="G7" s="56" t="s">
        <v>60</v>
      </c>
      <c r="H7" s="56" t="s">
        <v>61</v>
      </c>
    </row>
    <row r="8" spans="1:8" ht="40.5" x14ac:dyDescent="0.25">
      <c r="A8" s="56">
        <v>9451</v>
      </c>
      <c r="B8" s="56">
        <v>1901</v>
      </c>
      <c r="C8" s="56" t="s">
        <v>374</v>
      </c>
      <c r="D8" s="57" t="s">
        <v>164</v>
      </c>
      <c r="E8" s="58">
        <v>6934130</v>
      </c>
      <c r="F8" s="56" t="s">
        <v>163</v>
      </c>
      <c r="G8" s="56" t="s">
        <v>60</v>
      </c>
      <c r="H8" s="56" t="s">
        <v>61</v>
      </c>
    </row>
    <row r="9" spans="1:8" ht="148.5" x14ac:dyDescent="0.25">
      <c r="A9" s="56">
        <v>9452</v>
      </c>
      <c r="B9" s="56">
        <v>1901</v>
      </c>
      <c r="C9" s="56" t="s">
        <v>374</v>
      </c>
      <c r="D9" s="57" t="s">
        <v>165</v>
      </c>
      <c r="E9" s="58">
        <v>40775350</v>
      </c>
      <c r="F9" s="56" t="s">
        <v>163</v>
      </c>
      <c r="G9" s="56" t="s">
        <v>60</v>
      </c>
      <c r="H9" s="56" t="s">
        <v>61</v>
      </c>
    </row>
    <row r="10" spans="1:8" ht="148.5" x14ac:dyDescent="0.25">
      <c r="A10" s="56">
        <v>9453</v>
      </c>
      <c r="B10" s="56">
        <v>1901</v>
      </c>
      <c r="C10" s="56" t="s">
        <v>374</v>
      </c>
      <c r="D10" s="57" t="s">
        <v>166</v>
      </c>
      <c r="E10" s="58">
        <v>40775350</v>
      </c>
      <c r="F10" s="56" t="s">
        <v>163</v>
      </c>
      <c r="G10" s="56" t="s">
        <v>60</v>
      </c>
      <c r="H10" s="56" t="s">
        <v>61</v>
      </c>
    </row>
    <row r="11" spans="1:8" ht="148.5" x14ac:dyDescent="0.25">
      <c r="A11" s="56">
        <v>9454</v>
      </c>
      <c r="B11" s="56">
        <v>1901</v>
      </c>
      <c r="C11" s="56" t="s">
        <v>374</v>
      </c>
      <c r="D11" s="57" t="s">
        <v>167</v>
      </c>
      <c r="E11" s="58">
        <v>40775350</v>
      </c>
      <c r="F11" s="56" t="s">
        <v>163</v>
      </c>
      <c r="G11" s="56" t="s">
        <v>60</v>
      </c>
      <c r="H11" s="56" t="s">
        <v>61</v>
      </c>
    </row>
    <row r="12" spans="1:8" ht="148.5" x14ac:dyDescent="0.25">
      <c r="A12" s="56">
        <v>9455</v>
      </c>
      <c r="B12" s="56">
        <v>1901</v>
      </c>
      <c r="C12" s="56" t="s">
        <v>374</v>
      </c>
      <c r="D12" s="57" t="s">
        <v>168</v>
      </c>
      <c r="E12" s="58">
        <v>40775350</v>
      </c>
      <c r="F12" s="56" t="s">
        <v>163</v>
      </c>
      <c r="G12" s="56" t="s">
        <v>60</v>
      </c>
      <c r="H12" s="56" t="s">
        <v>61</v>
      </c>
    </row>
    <row r="13" spans="1:8" ht="148.5" x14ac:dyDescent="0.25">
      <c r="A13" s="56">
        <v>9456</v>
      </c>
      <c r="B13" s="56">
        <v>1901</v>
      </c>
      <c r="C13" s="56" t="s">
        <v>374</v>
      </c>
      <c r="D13" s="57" t="s">
        <v>169</v>
      </c>
      <c r="E13" s="58">
        <v>40775350</v>
      </c>
      <c r="F13" s="56" t="s">
        <v>163</v>
      </c>
      <c r="G13" s="56" t="s">
        <v>60</v>
      </c>
      <c r="H13" s="56" t="s">
        <v>61</v>
      </c>
    </row>
    <row r="14" spans="1:8" ht="148.5" x14ac:dyDescent="0.25">
      <c r="A14" s="56">
        <v>9457</v>
      </c>
      <c r="B14" s="56">
        <v>1901</v>
      </c>
      <c r="C14" s="56" t="s">
        <v>374</v>
      </c>
      <c r="D14" s="57" t="s">
        <v>170</v>
      </c>
      <c r="E14" s="58">
        <v>40775350</v>
      </c>
      <c r="F14" s="56" t="s">
        <v>163</v>
      </c>
      <c r="G14" s="56" t="s">
        <v>60</v>
      </c>
      <c r="H14" s="56" t="s">
        <v>61</v>
      </c>
    </row>
    <row r="15" spans="1:8" ht="81" x14ac:dyDescent="0.25">
      <c r="A15" s="56">
        <v>9458</v>
      </c>
      <c r="B15" s="56">
        <v>1901</v>
      </c>
      <c r="C15" s="56" t="s">
        <v>374</v>
      </c>
      <c r="D15" s="57" t="s">
        <v>171</v>
      </c>
      <c r="E15" s="58">
        <v>77885500</v>
      </c>
      <c r="F15" s="56" t="s">
        <v>163</v>
      </c>
      <c r="G15" s="56" t="s">
        <v>60</v>
      </c>
      <c r="H15" s="56" t="s">
        <v>61</v>
      </c>
    </row>
    <row r="16" spans="1:8" ht="81" x14ac:dyDescent="0.25">
      <c r="A16" s="56">
        <v>9459</v>
      </c>
      <c r="B16" s="56">
        <v>1901</v>
      </c>
      <c r="C16" s="56" t="s">
        <v>374</v>
      </c>
      <c r="D16" s="57" t="s">
        <v>171</v>
      </c>
      <c r="E16" s="58">
        <v>77885500</v>
      </c>
      <c r="F16" s="56" t="s">
        <v>163</v>
      </c>
      <c r="G16" s="56" t="s">
        <v>60</v>
      </c>
      <c r="H16" s="56" t="s">
        <v>61</v>
      </c>
    </row>
    <row r="17" spans="1:8" ht="81" x14ac:dyDescent="0.25">
      <c r="A17" s="56">
        <v>9460</v>
      </c>
      <c r="B17" s="56">
        <v>1901</v>
      </c>
      <c r="C17" s="56" t="s">
        <v>374</v>
      </c>
      <c r="D17" s="57" t="s">
        <v>171</v>
      </c>
      <c r="E17" s="58">
        <v>77885500</v>
      </c>
      <c r="F17" s="56" t="s">
        <v>163</v>
      </c>
      <c r="G17" s="56" t="s">
        <v>60</v>
      </c>
      <c r="H17" s="56" t="s">
        <v>61</v>
      </c>
    </row>
    <row r="18" spans="1:8" ht="40.5" x14ac:dyDescent="0.25">
      <c r="A18" s="56">
        <v>9461</v>
      </c>
      <c r="B18" s="56">
        <v>1901</v>
      </c>
      <c r="C18" s="56" t="s">
        <v>374</v>
      </c>
      <c r="D18" s="57" t="s">
        <v>162</v>
      </c>
      <c r="E18" s="58">
        <v>4944450</v>
      </c>
      <c r="F18" s="56" t="s">
        <v>172</v>
      </c>
      <c r="G18" s="56" t="s">
        <v>60</v>
      </c>
      <c r="H18" s="56" t="s">
        <v>61</v>
      </c>
    </row>
    <row r="19" spans="1:8" ht="40.5" x14ac:dyDescent="0.25">
      <c r="A19" s="56">
        <v>9462</v>
      </c>
      <c r="B19" s="56">
        <v>1901</v>
      </c>
      <c r="C19" s="56" t="s">
        <v>374</v>
      </c>
      <c r="D19" s="57" t="s">
        <v>162</v>
      </c>
      <c r="E19" s="58">
        <v>4944450</v>
      </c>
      <c r="F19" s="56" t="s">
        <v>172</v>
      </c>
      <c r="G19" s="56" t="s">
        <v>60</v>
      </c>
      <c r="H19" s="56" t="s">
        <v>61</v>
      </c>
    </row>
    <row r="20" spans="1:8" ht="40.5" x14ac:dyDescent="0.25">
      <c r="A20" s="56">
        <v>9463</v>
      </c>
      <c r="B20" s="56">
        <v>1901</v>
      </c>
      <c r="C20" s="56" t="s">
        <v>374</v>
      </c>
      <c r="D20" s="57" t="s">
        <v>164</v>
      </c>
      <c r="E20" s="58">
        <v>6934130</v>
      </c>
      <c r="F20" s="56" t="s">
        <v>172</v>
      </c>
      <c r="G20" s="56" t="s">
        <v>60</v>
      </c>
      <c r="H20" s="56" t="s">
        <v>61</v>
      </c>
    </row>
    <row r="21" spans="1:8" x14ac:dyDescent="0.25">
      <c r="E21" s="41">
        <f>SUM(E2:E20)</f>
        <v>556710318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workbookViewId="0">
      <selection activeCell="E45" sqref="E45"/>
    </sheetView>
  </sheetViews>
  <sheetFormatPr baseColWidth="10" defaultRowHeight="15" x14ac:dyDescent="0.25"/>
  <cols>
    <col min="3" max="4" width="34.85546875" customWidth="1"/>
    <col min="5" max="5" width="16.7109375" bestFit="1" customWidth="1"/>
  </cols>
  <sheetData>
    <row r="1" spans="1:8" ht="27" x14ac:dyDescent="0.25">
      <c r="A1" s="54" t="s">
        <v>52</v>
      </c>
      <c r="B1" s="55" t="s">
        <v>332</v>
      </c>
      <c r="C1" s="55" t="s">
        <v>330</v>
      </c>
      <c r="D1" s="54" t="s">
        <v>53</v>
      </c>
      <c r="E1" s="54" t="s">
        <v>54</v>
      </c>
      <c r="F1" s="55" t="s">
        <v>333</v>
      </c>
      <c r="G1" s="54" t="s">
        <v>55</v>
      </c>
      <c r="H1" s="55" t="s">
        <v>334</v>
      </c>
    </row>
    <row r="2" spans="1:8" x14ac:dyDescent="0.25">
      <c r="A2" s="56">
        <v>6000</v>
      </c>
      <c r="B2" s="56">
        <v>1902</v>
      </c>
      <c r="C2" s="56" t="s">
        <v>373</v>
      </c>
      <c r="D2" s="57" t="s">
        <v>81</v>
      </c>
      <c r="E2" s="58">
        <v>4802400</v>
      </c>
      <c r="F2" s="56" t="s">
        <v>80</v>
      </c>
      <c r="G2" s="56" t="s">
        <v>60</v>
      </c>
      <c r="H2" s="56" t="s">
        <v>61</v>
      </c>
    </row>
    <row r="3" spans="1:8" x14ac:dyDescent="0.25">
      <c r="A3" s="56">
        <v>6652</v>
      </c>
      <c r="B3" s="56">
        <v>1902</v>
      </c>
      <c r="C3" s="56" t="s">
        <v>373</v>
      </c>
      <c r="D3" s="57" t="s">
        <v>94</v>
      </c>
      <c r="E3" s="58">
        <v>8641814</v>
      </c>
      <c r="F3" s="56" t="s">
        <v>93</v>
      </c>
      <c r="G3" s="56" t="s">
        <v>60</v>
      </c>
      <c r="H3" s="56" t="s">
        <v>61</v>
      </c>
    </row>
    <row r="4" spans="1:8" x14ac:dyDescent="0.25">
      <c r="A4" s="56">
        <v>6654</v>
      </c>
      <c r="B4" s="56">
        <v>1902</v>
      </c>
      <c r="C4" s="56" t="s">
        <v>373</v>
      </c>
      <c r="D4" s="57" t="s">
        <v>95</v>
      </c>
      <c r="E4" s="58">
        <v>4883414</v>
      </c>
      <c r="F4" s="56" t="s">
        <v>93</v>
      </c>
      <c r="G4" s="56" t="s">
        <v>60</v>
      </c>
      <c r="H4" s="56" t="s">
        <v>61</v>
      </c>
    </row>
    <row r="5" spans="1:8" x14ac:dyDescent="0.25">
      <c r="A5" s="56">
        <v>6655</v>
      </c>
      <c r="B5" s="56">
        <v>1902</v>
      </c>
      <c r="C5" s="56" t="s">
        <v>373</v>
      </c>
      <c r="D5" s="57" t="s">
        <v>95</v>
      </c>
      <c r="E5" s="58">
        <v>4883414</v>
      </c>
      <c r="F5" s="56" t="s">
        <v>93</v>
      </c>
      <c r="G5" s="56" t="s">
        <v>60</v>
      </c>
      <c r="H5" s="56" t="s">
        <v>61</v>
      </c>
    </row>
    <row r="6" spans="1:8" x14ac:dyDescent="0.25">
      <c r="A6" s="56">
        <v>6656</v>
      </c>
      <c r="B6" s="56">
        <v>1902</v>
      </c>
      <c r="C6" s="56" t="s">
        <v>373</v>
      </c>
      <c r="D6" s="57" t="s">
        <v>95</v>
      </c>
      <c r="E6" s="58">
        <v>4883414</v>
      </c>
      <c r="F6" s="56" t="s">
        <v>93</v>
      </c>
      <c r="G6" s="56" t="s">
        <v>60</v>
      </c>
      <c r="H6" s="56" t="s">
        <v>61</v>
      </c>
    </row>
    <row r="7" spans="1:8" x14ac:dyDescent="0.25">
      <c r="A7" s="56">
        <v>6657</v>
      </c>
      <c r="B7" s="56">
        <v>1902</v>
      </c>
      <c r="C7" s="56" t="s">
        <v>373</v>
      </c>
      <c r="D7" s="57" t="s">
        <v>96</v>
      </c>
      <c r="E7" s="58">
        <v>7508912</v>
      </c>
      <c r="F7" s="56" t="s">
        <v>93</v>
      </c>
      <c r="G7" s="56" t="s">
        <v>60</v>
      </c>
      <c r="H7" s="56" t="s">
        <v>61</v>
      </c>
    </row>
    <row r="8" spans="1:8" ht="40.5" x14ac:dyDescent="0.25">
      <c r="A8" s="56">
        <v>9734</v>
      </c>
      <c r="B8" s="56">
        <v>1902</v>
      </c>
      <c r="C8" s="56" t="s">
        <v>373</v>
      </c>
      <c r="D8" s="57" t="s">
        <v>177</v>
      </c>
      <c r="E8" s="58">
        <v>44469133</v>
      </c>
      <c r="F8" s="56" t="s">
        <v>178</v>
      </c>
      <c r="G8" s="56" t="s">
        <v>60</v>
      </c>
      <c r="H8" s="56" t="s">
        <v>61</v>
      </c>
    </row>
    <row r="9" spans="1:8" ht="40.5" x14ac:dyDescent="0.25">
      <c r="A9" s="56">
        <v>9735</v>
      </c>
      <c r="B9" s="56">
        <v>1902</v>
      </c>
      <c r="C9" s="56" t="s">
        <v>373</v>
      </c>
      <c r="D9" s="57" t="s">
        <v>179</v>
      </c>
      <c r="E9" s="58">
        <v>19148309</v>
      </c>
      <c r="F9" s="56" t="s">
        <v>178</v>
      </c>
      <c r="G9" s="56" t="s">
        <v>60</v>
      </c>
      <c r="H9" s="56" t="s">
        <v>61</v>
      </c>
    </row>
    <row r="10" spans="1:8" ht="40.5" x14ac:dyDescent="0.25">
      <c r="A10" s="56">
        <v>9736</v>
      </c>
      <c r="B10" s="56">
        <v>1902</v>
      </c>
      <c r="C10" s="56" t="s">
        <v>373</v>
      </c>
      <c r="D10" s="57" t="s">
        <v>180</v>
      </c>
      <c r="E10" s="58">
        <v>20904006</v>
      </c>
      <c r="F10" s="56" t="s">
        <v>178</v>
      </c>
      <c r="G10" s="56" t="s">
        <v>60</v>
      </c>
      <c r="H10" s="56" t="s">
        <v>61</v>
      </c>
    </row>
    <row r="11" spans="1:8" ht="40.5" x14ac:dyDescent="0.25">
      <c r="A11" s="56">
        <v>9737</v>
      </c>
      <c r="B11" s="56">
        <v>1902</v>
      </c>
      <c r="C11" s="56" t="s">
        <v>373</v>
      </c>
      <c r="D11" s="57" t="s">
        <v>181</v>
      </c>
      <c r="E11" s="58">
        <v>7354766</v>
      </c>
      <c r="F11" s="56" t="s">
        <v>178</v>
      </c>
      <c r="G11" s="56" t="s">
        <v>60</v>
      </c>
      <c r="H11" s="56" t="s">
        <v>61</v>
      </c>
    </row>
    <row r="12" spans="1:8" ht="40.5" x14ac:dyDescent="0.25">
      <c r="A12" s="56">
        <v>9738</v>
      </c>
      <c r="B12" s="56">
        <v>1902</v>
      </c>
      <c r="C12" s="56" t="s">
        <v>373</v>
      </c>
      <c r="D12" s="57" t="s">
        <v>182</v>
      </c>
      <c r="E12" s="58">
        <v>7354766</v>
      </c>
      <c r="F12" s="56" t="s">
        <v>178</v>
      </c>
      <c r="G12" s="56" t="s">
        <v>60</v>
      </c>
      <c r="H12" s="56" t="s">
        <v>61</v>
      </c>
    </row>
    <row r="13" spans="1:8" x14ac:dyDescent="0.25">
      <c r="A13" s="56">
        <v>9739</v>
      </c>
      <c r="B13" s="56">
        <v>1902</v>
      </c>
      <c r="C13" s="56" t="s">
        <v>373</v>
      </c>
      <c r="D13" s="57" t="s">
        <v>183</v>
      </c>
      <c r="E13" s="58">
        <v>10606361</v>
      </c>
      <c r="F13" s="56" t="s">
        <v>178</v>
      </c>
      <c r="G13" s="56" t="s">
        <v>60</v>
      </c>
      <c r="H13" s="56" t="s">
        <v>61</v>
      </c>
    </row>
    <row r="14" spans="1:8" x14ac:dyDescent="0.25">
      <c r="A14" s="56">
        <v>9740</v>
      </c>
      <c r="B14" s="56">
        <v>1902</v>
      </c>
      <c r="C14" s="56" t="s">
        <v>373</v>
      </c>
      <c r="D14" s="57" t="s">
        <v>183</v>
      </c>
      <c r="E14" s="58">
        <v>10606361</v>
      </c>
      <c r="F14" s="56" t="s">
        <v>178</v>
      </c>
      <c r="G14" s="56" t="s">
        <v>60</v>
      </c>
      <c r="H14" s="56" t="s">
        <v>61</v>
      </c>
    </row>
    <row r="15" spans="1:8" ht="40.5" x14ac:dyDescent="0.25">
      <c r="A15" s="56">
        <v>9741</v>
      </c>
      <c r="B15" s="56">
        <v>1902</v>
      </c>
      <c r="C15" s="56" t="s">
        <v>373</v>
      </c>
      <c r="D15" s="57" t="s">
        <v>184</v>
      </c>
      <c r="E15" s="58">
        <v>18934098</v>
      </c>
      <c r="F15" s="56" t="s">
        <v>178</v>
      </c>
      <c r="G15" s="56" t="s">
        <v>60</v>
      </c>
      <c r="H15" s="56" t="s">
        <v>61</v>
      </c>
    </row>
    <row r="16" spans="1:8" x14ac:dyDescent="0.25">
      <c r="A16" s="56">
        <v>9742</v>
      </c>
      <c r="B16" s="56">
        <v>1902</v>
      </c>
      <c r="C16" s="56" t="s">
        <v>373</v>
      </c>
      <c r="D16" s="57" t="s">
        <v>186</v>
      </c>
      <c r="E16" s="58">
        <v>5196730</v>
      </c>
      <c r="F16" s="56" t="s">
        <v>178</v>
      </c>
      <c r="G16" s="56" t="s">
        <v>60</v>
      </c>
      <c r="H16" s="56" t="s">
        <v>61</v>
      </c>
    </row>
    <row r="17" spans="1:8" x14ac:dyDescent="0.25">
      <c r="A17" s="56">
        <v>9743</v>
      </c>
      <c r="B17" s="56">
        <v>1902</v>
      </c>
      <c r="C17" s="56" t="s">
        <v>373</v>
      </c>
      <c r="D17" s="57" t="s">
        <v>186</v>
      </c>
      <c r="E17" s="58">
        <v>5196730</v>
      </c>
      <c r="F17" s="56" t="s">
        <v>178</v>
      </c>
      <c r="G17" s="56" t="s">
        <v>60</v>
      </c>
      <c r="H17" s="56" t="s">
        <v>61</v>
      </c>
    </row>
    <row r="18" spans="1:8" x14ac:dyDescent="0.25">
      <c r="A18" s="56">
        <v>9744</v>
      </c>
      <c r="B18" s="56">
        <v>1902</v>
      </c>
      <c r="C18" s="56" t="s">
        <v>373</v>
      </c>
      <c r="D18" s="57" t="s">
        <v>186</v>
      </c>
      <c r="E18" s="58">
        <v>5196730</v>
      </c>
      <c r="F18" s="56" t="s">
        <v>178</v>
      </c>
      <c r="G18" s="56" t="s">
        <v>60</v>
      </c>
      <c r="H18" s="56" t="s">
        <v>61</v>
      </c>
    </row>
    <row r="19" spans="1:8" x14ac:dyDescent="0.25">
      <c r="A19" s="56">
        <v>9745</v>
      </c>
      <c r="B19" s="56">
        <v>1902</v>
      </c>
      <c r="C19" s="56" t="s">
        <v>373</v>
      </c>
      <c r="D19" s="57" t="s">
        <v>186</v>
      </c>
      <c r="E19" s="58">
        <v>5196730</v>
      </c>
      <c r="F19" s="56" t="s">
        <v>178</v>
      </c>
      <c r="G19" s="56" t="s">
        <v>60</v>
      </c>
      <c r="H19" s="56" t="s">
        <v>61</v>
      </c>
    </row>
    <row r="20" spans="1:8" x14ac:dyDescent="0.25">
      <c r="A20" s="56">
        <v>9746</v>
      </c>
      <c r="B20" s="56">
        <v>1902</v>
      </c>
      <c r="C20" s="56" t="s">
        <v>373</v>
      </c>
      <c r="D20" s="57" t="s">
        <v>186</v>
      </c>
      <c r="E20" s="58">
        <v>5196730</v>
      </c>
      <c r="F20" s="56" t="s">
        <v>178</v>
      </c>
      <c r="G20" s="56" t="s">
        <v>60</v>
      </c>
      <c r="H20" s="56" t="s">
        <v>61</v>
      </c>
    </row>
    <row r="21" spans="1:8" ht="40.5" x14ac:dyDescent="0.25">
      <c r="A21" s="56">
        <v>9747</v>
      </c>
      <c r="B21" s="56">
        <v>1902</v>
      </c>
      <c r="C21" s="56" t="s">
        <v>373</v>
      </c>
      <c r="D21" s="57" t="s">
        <v>185</v>
      </c>
      <c r="E21" s="58">
        <v>42739550</v>
      </c>
      <c r="F21" s="56" t="s">
        <v>178</v>
      </c>
      <c r="G21" s="56" t="s">
        <v>60</v>
      </c>
      <c r="H21" s="56" t="s">
        <v>61</v>
      </c>
    </row>
    <row r="22" spans="1:8" x14ac:dyDescent="0.25">
      <c r="A22" s="56">
        <v>10640</v>
      </c>
      <c r="B22" s="56">
        <v>1902</v>
      </c>
      <c r="C22" s="56" t="s">
        <v>373</v>
      </c>
      <c r="D22" s="57" t="s">
        <v>212</v>
      </c>
      <c r="E22" s="58">
        <v>4468333.38</v>
      </c>
      <c r="F22" s="56" t="s">
        <v>213</v>
      </c>
      <c r="G22" s="56" t="s">
        <v>60</v>
      </c>
      <c r="H22" s="56" t="s">
        <v>61</v>
      </c>
    </row>
    <row r="23" spans="1:8" ht="27" x14ac:dyDescent="0.25">
      <c r="A23" s="56">
        <v>10641</v>
      </c>
      <c r="B23" s="56">
        <v>1902</v>
      </c>
      <c r="C23" s="56" t="s">
        <v>373</v>
      </c>
      <c r="D23" s="57" t="s">
        <v>214</v>
      </c>
      <c r="E23" s="58">
        <v>6748999.3200000003</v>
      </c>
      <c r="F23" s="56" t="s">
        <v>213</v>
      </c>
      <c r="G23" s="56" t="s">
        <v>60</v>
      </c>
      <c r="H23" s="56" t="s">
        <v>61</v>
      </c>
    </row>
    <row r="24" spans="1:8" ht="27" x14ac:dyDescent="0.25">
      <c r="A24" s="56">
        <v>10642</v>
      </c>
      <c r="B24" s="56">
        <v>1902</v>
      </c>
      <c r="C24" s="56" t="s">
        <v>373</v>
      </c>
      <c r="D24" s="57" t="s">
        <v>214</v>
      </c>
      <c r="E24" s="58">
        <v>6748999.3200000003</v>
      </c>
      <c r="F24" s="56" t="s">
        <v>213</v>
      </c>
      <c r="G24" s="56" t="s">
        <v>60</v>
      </c>
      <c r="H24" s="56" t="s">
        <v>61</v>
      </c>
    </row>
    <row r="25" spans="1:8" ht="27" x14ac:dyDescent="0.25">
      <c r="A25" s="56">
        <v>10643</v>
      </c>
      <c r="B25" s="56">
        <v>1902</v>
      </c>
      <c r="C25" s="56" t="s">
        <v>373</v>
      </c>
      <c r="D25" s="57" t="s">
        <v>214</v>
      </c>
      <c r="E25" s="58">
        <v>6748999.3200000003</v>
      </c>
      <c r="F25" s="56" t="s">
        <v>213</v>
      </c>
      <c r="G25" s="56" t="s">
        <v>60</v>
      </c>
      <c r="H25" s="56" t="s">
        <v>61</v>
      </c>
    </row>
    <row r="26" spans="1:8" ht="27" x14ac:dyDescent="0.25">
      <c r="A26" s="56">
        <v>10644</v>
      </c>
      <c r="B26" s="56">
        <v>1902</v>
      </c>
      <c r="C26" s="56" t="s">
        <v>373</v>
      </c>
      <c r="D26" s="57" t="s">
        <v>215</v>
      </c>
      <c r="E26" s="58">
        <v>9908665.9000000004</v>
      </c>
      <c r="F26" s="56" t="s">
        <v>213</v>
      </c>
      <c r="G26" s="56" t="s">
        <v>60</v>
      </c>
      <c r="H26" s="56" t="s">
        <v>61</v>
      </c>
    </row>
    <row r="27" spans="1:8" ht="27" x14ac:dyDescent="0.25">
      <c r="A27" s="56">
        <v>10645</v>
      </c>
      <c r="B27" s="56">
        <v>1902</v>
      </c>
      <c r="C27" s="56" t="s">
        <v>373</v>
      </c>
      <c r="D27" s="57" t="s">
        <v>216</v>
      </c>
      <c r="E27" s="58">
        <v>7402666.3200000003</v>
      </c>
      <c r="F27" s="56" t="s">
        <v>213</v>
      </c>
      <c r="G27" s="56" t="s">
        <v>60</v>
      </c>
      <c r="H27" s="56" t="s">
        <v>61</v>
      </c>
    </row>
    <row r="28" spans="1:8" x14ac:dyDescent="0.25">
      <c r="A28" s="56">
        <v>11212</v>
      </c>
      <c r="B28" s="56">
        <v>1902</v>
      </c>
      <c r="C28" s="56" t="s">
        <v>373</v>
      </c>
      <c r="D28" s="57" t="s">
        <v>254</v>
      </c>
      <c r="E28" s="58">
        <v>7615741.7699999996</v>
      </c>
      <c r="F28" s="56" t="s">
        <v>252</v>
      </c>
      <c r="G28" s="56" t="s">
        <v>60</v>
      </c>
      <c r="H28" s="56" t="s">
        <v>61</v>
      </c>
    </row>
    <row r="29" spans="1:8" x14ac:dyDescent="0.25">
      <c r="A29" s="56">
        <v>11213</v>
      </c>
      <c r="B29" s="56">
        <v>1902</v>
      </c>
      <c r="C29" s="56" t="s">
        <v>373</v>
      </c>
      <c r="D29" s="57" t="s">
        <v>254</v>
      </c>
      <c r="E29" s="58">
        <v>7615741.7699999996</v>
      </c>
      <c r="F29" s="56" t="s">
        <v>252</v>
      </c>
      <c r="G29" s="56" t="s">
        <v>60</v>
      </c>
      <c r="H29" s="56" t="s">
        <v>61</v>
      </c>
    </row>
    <row r="30" spans="1:8" x14ac:dyDescent="0.25">
      <c r="A30" s="56">
        <v>11216</v>
      </c>
      <c r="B30" s="56">
        <v>1902</v>
      </c>
      <c r="C30" s="56" t="s">
        <v>373</v>
      </c>
      <c r="D30" s="57" t="s">
        <v>255</v>
      </c>
      <c r="E30" s="58">
        <v>6677601.7000000002</v>
      </c>
      <c r="F30" s="56" t="s">
        <v>252</v>
      </c>
      <c r="G30" s="56" t="s">
        <v>60</v>
      </c>
      <c r="H30" s="56" t="s">
        <v>61</v>
      </c>
    </row>
    <row r="31" spans="1:8" x14ac:dyDescent="0.25">
      <c r="A31" s="56">
        <v>11217</v>
      </c>
      <c r="B31" s="56">
        <v>1902</v>
      </c>
      <c r="C31" s="56" t="s">
        <v>373</v>
      </c>
      <c r="D31" s="57" t="s">
        <v>256</v>
      </c>
      <c r="E31" s="58">
        <v>3185113.54</v>
      </c>
      <c r="F31" s="56" t="s">
        <v>252</v>
      </c>
      <c r="G31" s="56" t="s">
        <v>60</v>
      </c>
      <c r="H31" s="56" t="s">
        <v>61</v>
      </c>
    </row>
    <row r="32" spans="1:8" x14ac:dyDescent="0.25">
      <c r="A32" s="56">
        <v>11218</v>
      </c>
      <c r="B32" s="56">
        <v>1902</v>
      </c>
      <c r="C32" s="56" t="s">
        <v>373</v>
      </c>
      <c r="D32" s="57" t="s">
        <v>256</v>
      </c>
      <c r="E32" s="58">
        <v>3185113.54</v>
      </c>
      <c r="F32" s="56" t="s">
        <v>252</v>
      </c>
      <c r="G32" s="56" t="s">
        <v>60</v>
      </c>
      <c r="H32" s="56" t="s">
        <v>61</v>
      </c>
    </row>
    <row r="33" spans="1:8" x14ac:dyDescent="0.25">
      <c r="A33" s="56">
        <v>11219</v>
      </c>
      <c r="B33" s="56">
        <v>1902</v>
      </c>
      <c r="C33" s="56" t="s">
        <v>373</v>
      </c>
      <c r="D33" s="57" t="s">
        <v>256</v>
      </c>
      <c r="E33" s="58">
        <v>3185113.54</v>
      </c>
      <c r="F33" s="56" t="s">
        <v>252</v>
      </c>
      <c r="G33" s="56" t="s">
        <v>60</v>
      </c>
      <c r="H33" s="56" t="s">
        <v>61</v>
      </c>
    </row>
    <row r="34" spans="1:8" x14ac:dyDescent="0.25">
      <c r="A34" s="56">
        <v>11220</v>
      </c>
      <c r="B34" s="56">
        <v>1902</v>
      </c>
      <c r="C34" s="56" t="s">
        <v>373</v>
      </c>
      <c r="D34" s="57" t="s">
        <v>256</v>
      </c>
      <c r="E34" s="58">
        <v>3185113.54</v>
      </c>
      <c r="F34" s="56" t="s">
        <v>252</v>
      </c>
      <c r="G34" s="56" t="s">
        <v>60</v>
      </c>
      <c r="H34" s="56" t="s">
        <v>61</v>
      </c>
    </row>
    <row r="35" spans="1:8" x14ac:dyDescent="0.25">
      <c r="A35" s="56">
        <v>11221</v>
      </c>
      <c r="B35" s="56">
        <v>1902</v>
      </c>
      <c r="C35" s="56" t="s">
        <v>373</v>
      </c>
      <c r="D35" s="57" t="s">
        <v>256</v>
      </c>
      <c r="E35" s="58">
        <v>3185113.54</v>
      </c>
      <c r="F35" s="56" t="s">
        <v>252</v>
      </c>
      <c r="G35" s="56" t="s">
        <v>60</v>
      </c>
      <c r="H35" s="56" t="s">
        <v>61</v>
      </c>
    </row>
    <row r="36" spans="1:8" x14ac:dyDescent="0.25">
      <c r="A36" s="56">
        <v>11222</v>
      </c>
      <c r="B36" s="56">
        <v>1902</v>
      </c>
      <c r="C36" s="56" t="s">
        <v>373</v>
      </c>
      <c r="D36" s="57" t="s">
        <v>256</v>
      </c>
      <c r="E36" s="58">
        <v>3185113.54</v>
      </c>
      <c r="F36" s="56" t="s">
        <v>252</v>
      </c>
      <c r="G36" s="56" t="s">
        <v>60</v>
      </c>
      <c r="H36" s="56" t="s">
        <v>61</v>
      </c>
    </row>
    <row r="37" spans="1:8" x14ac:dyDescent="0.25">
      <c r="A37" s="56">
        <v>11223</v>
      </c>
      <c r="B37" s="56">
        <v>1902</v>
      </c>
      <c r="C37" s="56" t="s">
        <v>373</v>
      </c>
      <c r="D37" s="57" t="s">
        <v>256</v>
      </c>
      <c r="E37" s="58">
        <v>3185113.54</v>
      </c>
      <c r="F37" s="56" t="s">
        <v>252</v>
      </c>
      <c r="G37" s="56" t="s">
        <v>60</v>
      </c>
      <c r="H37" s="56" t="s">
        <v>61</v>
      </c>
    </row>
    <row r="38" spans="1:8" x14ac:dyDescent="0.25">
      <c r="A38" s="56">
        <v>11224</v>
      </c>
      <c r="B38" s="56">
        <v>1902</v>
      </c>
      <c r="C38" s="56" t="s">
        <v>373</v>
      </c>
      <c r="D38" s="57" t="s">
        <v>256</v>
      </c>
      <c r="E38" s="58">
        <v>3185113.54</v>
      </c>
      <c r="F38" s="56" t="s">
        <v>252</v>
      </c>
      <c r="G38" s="56" t="s">
        <v>60</v>
      </c>
      <c r="H38" s="56" t="s">
        <v>61</v>
      </c>
    </row>
    <row r="39" spans="1:8" x14ac:dyDescent="0.25">
      <c r="A39" s="56">
        <v>11225</v>
      </c>
      <c r="B39" s="56">
        <v>1902</v>
      </c>
      <c r="C39" s="56" t="s">
        <v>373</v>
      </c>
      <c r="D39" s="57" t="s">
        <v>256</v>
      </c>
      <c r="E39" s="58">
        <v>3185113.54</v>
      </c>
      <c r="F39" s="56" t="s">
        <v>252</v>
      </c>
      <c r="G39" s="56" t="s">
        <v>60</v>
      </c>
      <c r="H39" s="56" t="s">
        <v>61</v>
      </c>
    </row>
    <row r="40" spans="1:8" x14ac:dyDescent="0.25">
      <c r="A40" s="56">
        <v>11226</v>
      </c>
      <c r="B40" s="56">
        <v>1902</v>
      </c>
      <c r="C40" s="56" t="s">
        <v>373</v>
      </c>
      <c r="D40" s="57" t="s">
        <v>256</v>
      </c>
      <c r="E40" s="58">
        <v>3185113.54</v>
      </c>
      <c r="F40" s="56" t="s">
        <v>252</v>
      </c>
      <c r="G40" s="56" t="s">
        <v>60</v>
      </c>
      <c r="H40" s="56" t="s">
        <v>61</v>
      </c>
    </row>
    <row r="41" spans="1:8" x14ac:dyDescent="0.25">
      <c r="A41" s="56">
        <v>11227</v>
      </c>
      <c r="B41" s="56">
        <v>1902</v>
      </c>
      <c r="C41" s="56" t="s">
        <v>373</v>
      </c>
      <c r="D41" s="57" t="s">
        <v>257</v>
      </c>
      <c r="E41" s="58">
        <v>6680061.4299999997</v>
      </c>
      <c r="F41" s="56" t="s">
        <v>252</v>
      </c>
      <c r="G41" s="56" t="s">
        <v>60</v>
      </c>
      <c r="H41" s="56" t="s">
        <v>61</v>
      </c>
    </row>
    <row r="42" spans="1:8" x14ac:dyDescent="0.25">
      <c r="A42" s="56">
        <v>11228</v>
      </c>
      <c r="B42" s="56">
        <v>1902</v>
      </c>
      <c r="C42" s="56" t="s">
        <v>373</v>
      </c>
      <c r="D42" s="57" t="s">
        <v>258</v>
      </c>
      <c r="E42" s="58">
        <v>12066195.4</v>
      </c>
      <c r="F42" s="56" t="s">
        <v>252</v>
      </c>
      <c r="G42" s="56" t="s">
        <v>60</v>
      </c>
      <c r="H42" s="56" t="s">
        <v>61</v>
      </c>
    </row>
    <row r="43" spans="1:8" x14ac:dyDescent="0.25">
      <c r="A43" s="56">
        <v>11456</v>
      </c>
      <c r="B43" s="56">
        <v>1902</v>
      </c>
      <c r="C43" s="56" t="s">
        <v>373</v>
      </c>
      <c r="D43" s="57" t="s">
        <v>286</v>
      </c>
      <c r="E43" s="58">
        <v>39032000</v>
      </c>
      <c r="F43" s="56" t="s">
        <v>285</v>
      </c>
      <c r="G43" s="56" t="s">
        <v>60</v>
      </c>
      <c r="H43" s="56" t="s">
        <v>61</v>
      </c>
    </row>
    <row r="44" spans="1:8" x14ac:dyDescent="0.25">
      <c r="E44" s="41">
        <f>SUM(E2:E43)</f>
        <v>397269509.03000009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2"/>
  <sheetViews>
    <sheetView workbookViewId="0">
      <selection activeCell="C35" sqref="C35"/>
    </sheetView>
  </sheetViews>
  <sheetFormatPr baseColWidth="10" defaultColWidth="42.7109375" defaultRowHeight="15" x14ac:dyDescent="0.25"/>
  <cols>
    <col min="1" max="1" width="5.85546875" bestFit="1" customWidth="1"/>
    <col min="2" max="2" width="9.42578125" bestFit="1" customWidth="1"/>
    <col min="3" max="3" width="21.28515625" bestFit="1" customWidth="1"/>
    <col min="5" max="5" width="18.28515625" bestFit="1" customWidth="1"/>
    <col min="6" max="6" width="7.5703125" bestFit="1" customWidth="1"/>
    <col min="7" max="7" width="7" bestFit="1" customWidth="1"/>
    <col min="8" max="8" width="10.42578125" bestFit="1" customWidth="1"/>
  </cols>
  <sheetData>
    <row r="1" spans="1:8" ht="27" x14ac:dyDescent="0.25">
      <c r="A1" s="54" t="s">
        <v>52</v>
      </c>
      <c r="B1" s="55" t="s">
        <v>332</v>
      </c>
      <c r="C1" s="55" t="s">
        <v>330</v>
      </c>
      <c r="D1" s="54" t="s">
        <v>53</v>
      </c>
      <c r="E1" s="54" t="s">
        <v>54</v>
      </c>
      <c r="F1" s="55" t="s">
        <v>333</v>
      </c>
      <c r="G1" s="54" t="s">
        <v>55</v>
      </c>
      <c r="H1" s="55" t="s">
        <v>334</v>
      </c>
    </row>
    <row r="2" spans="1:8" x14ac:dyDescent="0.25">
      <c r="A2" s="56">
        <v>7478</v>
      </c>
      <c r="B2" s="56">
        <v>2102</v>
      </c>
      <c r="C2" s="56" t="s">
        <v>342</v>
      </c>
      <c r="D2" s="57" t="s">
        <v>103</v>
      </c>
      <c r="E2" s="58">
        <v>5582848</v>
      </c>
      <c r="F2" s="56" t="s">
        <v>102</v>
      </c>
      <c r="G2" s="56" t="s">
        <v>60</v>
      </c>
      <c r="H2" s="56" t="s">
        <v>61</v>
      </c>
    </row>
    <row r="3" spans="1:8" ht="27" x14ac:dyDescent="0.25">
      <c r="A3" s="56">
        <v>7483</v>
      </c>
      <c r="B3" s="56">
        <v>2102</v>
      </c>
      <c r="C3" s="56" t="s">
        <v>342</v>
      </c>
      <c r="D3" s="57" t="s">
        <v>104</v>
      </c>
      <c r="E3" s="58">
        <v>3107640</v>
      </c>
      <c r="F3" s="56" t="s">
        <v>102</v>
      </c>
      <c r="G3" s="56" t="s">
        <v>60</v>
      </c>
      <c r="H3" s="56" t="s">
        <v>61</v>
      </c>
    </row>
    <row r="4" spans="1:8" x14ac:dyDescent="0.25">
      <c r="A4" s="56">
        <v>7535</v>
      </c>
      <c r="B4" s="56">
        <v>2101</v>
      </c>
      <c r="C4" s="56" t="s">
        <v>342</v>
      </c>
      <c r="D4" s="57" t="s">
        <v>105</v>
      </c>
      <c r="E4" s="58">
        <v>6036593</v>
      </c>
      <c r="F4" s="56" t="s">
        <v>106</v>
      </c>
      <c r="G4" s="56" t="s">
        <v>60</v>
      </c>
      <c r="H4" s="56" t="s">
        <v>61</v>
      </c>
    </row>
    <row r="5" spans="1:8" x14ac:dyDescent="0.25">
      <c r="A5" s="56">
        <v>7539</v>
      </c>
      <c r="B5" s="56">
        <v>2101</v>
      </c>
      <c r="C5" s="56" t="s">
        <v>342</v>
      </c>
      <c r="D5" s="57" t="s">
        <v>105</v>
      </c>
      <c r="E5" s="58">
        <v>3453941</v>
      </c>
      <c r="F5" s="56" t="s">
        <v>106</v>
      </c>
      <c r="G5" s="56" t="s">
        <v>60</v>
      </c>
      <c r="H5" s="56" t="s">
        <v>61</v>
      </c>
    </row>
    <row r="6" spans="1:8" x14ac:dyDescent="0.25">
      <c r="A6" s="56">
        <v>7542</v>
      </c>
      <c r="B6" s="56">
        <v>2102</v>
      </c>
      <c r="C6" s="56" t="s">
        <v>342</v>
      </c>
      <c r="D6" s="57" t="s">
        <v>108</v>
      </c>
      <c r="E6" s="58">
        <v>3547960</v>
      </c>
      <c r="F6" s="56" t="s">
        <v>106</v>
      </c>
      <c r="G6" s="56" t="s">
        <v>60</v>
      </c>
      <c r="H6" s="56" t="s">
        <v>61</v>
      </c>
    </row>
    <row r="7" spans="1:8" x14ac:dyDescent="0.25">
      <c r="A7" s="56">
        <v>7544</v>
      </c>
      <c r="B7" s="56">
        <v>2102</v>
      </c>
      <c r="C7" s="56" t="s">
        <v>342</v>
      </c>
      <c r="D7" s="57" t="s">
        <v>107</v>
      </c>
      <c r="E7" s="58">
        <v>3547960</v>
      </c>
      <c r="F7" s="56" t="s">
        <v>106</v>
      </c>
      <c r="G7" s="56" t="s">
        <v>60</v>
      </c>
      <c r="H7" s="56" t="s">
        <v>61</v>
      </c>
    </row>
    <row r="8" spans="1:8" ht="40.5" x14ac:dyDescent="0.25">
      <c r="A8" s="56">
        <v>7546</v>
      </c>
      <c r="B8" s="56">
        <v>2102</v>
      </c>
      <c r="C8" s="56" t="s">
        <v>342</v>
      </c>
      <c r="D8" s="57" t="s">
        <v>109</v>
      </c>
      <c r="E8" s="58">
        <v>3547960</v>
      </c>
      <c r="F8" s="56" t="s">
        <v>106</v>
      </c>
      <c r="G8" s="56" t="s">
        <v>343</v>
      </c>
      <c r="H8" s="56" t="s">
        <v>61</v>
      </c>
    </row>
    <row r="9" spans="1:8" x14ac:dyDescent="0.25">
      <c r="A9" s="56">
        <v>7609</v>
      </c>
      <c r="B9" s="56">
        <v>2102</v>
      </c>
      <c r="C9" s="56" t="s">
        <v>342</v>
      </c>
      <c r="D9" s="57" t="s">
        <v>110</v>
      </c>
      <c r="E9" s="58">
        <v>13742253</v>
      </c>
      <c r="F9" s="56" t="s">
        <v>111</v>
      </c>
      <c r="G9" s="56" t="s">
        <v>60</v>
      </c>
      <c r="H9" s="56" t="s">
        <v>61</v>
      </c>
    </row>
    <row r="10" spans="1:8" x14ac:dyDescent="0.25">
      <c r="A10" s="56">
        <v>7662</v>
      </c>
      <c r="B10" s="56">
        <v>2101</v>
      </c>
      <c r="C10" s="56" t="s">
        <v>342</v>
      </c>
      <c r="D10" s="57" t="s">
        <v>113</v>
      </c>
      <c r="E10" s="58">
        <v>3460309</v>
      </c>
      <c r="F10" s="56" t="s">
        <v>114</v>
      </c>
      <c r="G10" s="56" t="s">
        <v>60</v>
      </c>
      <c r="H10" s="56" t="s">
        <v>61</v>
      </c>
    </row>
    <row r="11" spans="1:8" ht="27" x14ac:dyDescent="0.25">
      <c r="A11" s="56">
        <v>7700</v>
      </c>
      <c r="B11" s="56">
        <v>2102</v>
      </c>
      <c r="C11" s="56" t="s">
        <v>342</v>
      </c>
      <c r="D11" s="57" t="s">
        <v>115</v>
      </c>
      <c r="E11" s="58">
        <v>4200000.4000000004</v>
      </c>
      <c r="F11" s="56" t="s">
        <v>114</v>
      </c>
      <c r="G11" s="56" t="s">
        <v>60</v>
      </c>
      <c r="H11" s="56" t="s">
        <v>61</v>
      </c>
    </row>
    <row r="12" spans="1:8" x14ac:dyDescent="0.25">
      <c r="A12" s="56">
        <v>7707</v>
      </c>
      <c r="B12" s="56">
        <v>2102</v>
      </c>
      <c r="C12" s="56" t="s">
        <v>342</v>
      </c>
      <c r="D12" s="57" t="s">
        <v>117</v>
      </c>
      <c r="E12" s="58">
        <v>2976142</v>
      </c>
      <c r="F12" s="56" t="s">
        <v>118</v>
      </c>
      <c r="G12" s="56" t="s">
        <v>60</v>
      </c>
      <c r="H12" s="56" t="s">
        <v>61</v>
      </c>
    </row>
    <row r="13" spans="1:8" ht="40.5" x14ac:dyDescent="0.25">
      <c r="A13" s="56">
        <v>7709</v>
      </c>
      <c r="B13" s="56">
        <v>2102</v>
      </c>
      <c r="C13" s="56" t="s">
        <v>342</v>
      </c>
      <c r="D13" s="57" t="s">
        <v>119</v>
      </c>
      <c r="E13" s="58">
        <v>3070128</v>
      </c>
      <c r="F13" s="56" t="s">
        <v>118</v>
      </c>
      <c r="G13" s="56" t="s">
        <v>60</v>
      </c>
      <c r="H13" s="56" t="s">
        <v>61</v>
      </c>
    </row>
    <row r="14" spans="1:8" x14ac:dyDescent="0.25">
      <c r="A14" s="56">
        <v>7710</v>
      </c>
      <c r="B14" s="56">
        <v>2102</v>
      </c>
      <c r="C14" s="56" t="s">
        <v>342</v>
      </c>
      <c r="D14" s="57" t="s">
        <v>120</v>
      </c>
      <c r="E14" s="58">
        <v>3070128</v>
      </c>
      <c r="F14" s="56" t="s">
        <v>118</v>
      </c>
      <c r="G14" s="56" t="s">
        <v>60</v>
      </c>
      <c r="H14" s="56" t="s">
        <v>61</v>
      </c>
    </row>
    <row r="15" spans="1:8" x14ac:dyDescent="0.25">
      <c r="A15" s="56">
        <v>7758</v>
      </c>
      <c r="B15" s="56">
        <v>2102</v>
      </c>
      <c r="C15" s="56" t="s">
        <v>342</v>
      </c>
      <c r="D15" s="57" t="s">
        <v>67</v>
      </c>
      <c r="E15" s="58">
        <v>3678281</v>
      </c>
      <c r="F15" s="56" t="s">
        <v>121</v>
      </c>
      <c r="G15" s="56" t="s">
        <v>60</v>
      </c>
      <c r="H15" s="56" t="s">
        <v>61</v>
      </c>
    </row>
    <row r="16" spans="1:8" ht="27" x14ac:dyDescent="0.25">
      <c r="A16" s="56">
        <v>7766</v>
      </c>
      <c r="B16" s="56">
        <v>2102</v>
      </c>
      <c r="C16" s="56" t="s">
        <v>342</v>
      </c>
      <c r="D16" s="57" t="s">
        <v>122</v>
      </c>
      <c r="E16" s="58">
        <v>3678281</v>
      </c>
      <c r="F16" s="56" t="s">
        <v>101</v>
      </c>
      <c r="G16" s="56" t="s">
        <v>60</v>
      </c>
      <c r="H16" s="56" t="s">
        <v>61</v>
      </c>
    </row>
    <row r="17" spans="1:8" x14ac:dyDescent="0.25">
      <c r="A17" s="56">
        <v>7770</v>
      </c>
      <c r="B17" s="56">
        <v>2102</v>
      </c>
      <c r="C17" s="56" t="s">
        <v>342</v>
      </c>
      <c r="D17" s="57" t="s">
        <v>67</v>
      </c>
      <c r="E17" s="58">
        <v>3678281</v>
      </c>
      <c r="F17" s="56" t="s">
        <v>121</v>
      </c>
      <c r="G17" s="56" t="s">
        <v>60</v>
      </c>
      <c r="H17" s="56" t="s">
        <v>61</v>
      </c>
    </row>
    <row r="18" spans="1:8" x14ac:dyDescent="0.25">
      <c r="A18" s="56">
        <v>7774</v>
      </c>
      <c r="B18" s="56">
        <v>2102</v>
      </c>
      <c r="C18" s="56" t="s">
        <v>342</v>
      </c>
      <c r="D18" s="57" t="s">
        <v>67</v>
      </c>
      <c r="E18" s="58">
        <v>3678281</v>
      </c>
      <c r="F18" s="56" t="s">
        <v>121</v>
      </c>
      <c r="G18" s="56" t="s">
        <v>60</v>
      </c>
      <c r="H18" s="56" t="s">
        <v>61</v>
      </c>
    </row>
    <row r="19" spans="1:8" x14ac:dyDescent="0.25">
      <c r="A19" s="56">
        <v>7778</v>
      </c>
      <c r="B19" s="56">
        <v>2102</v>
      </c>
      <c r="C19" s="56" t="s">
        <v>342</v>
      </c>
      <c r="D19" s="57" t="s">
        <v>67</v>
      </c>
      <c r="E19" s="58">
        <v>3678281</v>
      </c>
      <c r="F19" s="56" t="s">
        <v>121</v>
      </c>
      <c r="G19" s="56" t="s">
        <v>60</v>
      </c>
      <c r="H19" s="56" t="s">
        <v>61</v>
      </c>
    </row>
    <row r="20" spans="1:8" x14ac:dyDescent="0.25">
      <c r="A20" s="56">
        <v>7782</v>
      </c>
      <c r="B20" s="56">
        <v>2102</v>
      </c>
      <c r="C20" s="56" t="s">
        <v>342</v>
      </c>
      <c r="D20" s="57" t="s">
        <v>67</v>
      </c>
      <c r="E20" s="58">
        <v>3678281</v>
      </c>
      <c r="F20" s="56" t="s">
        <v>121</v>
      </c>
      <c r="G20" s="56" t="s">
        <v>60</v>
      </c>
      <c r="H20" s="56" t="s">
        <v>61</v>
      </c>
    </row>
    <row r="21" spans="1:8" x14ac:dyDescent="0.25">
      <c r="A21" s="56">
        <v>7786</v>
      </c>
      <c r="B21" s="56">
        <v>2102</v>
      </c>
      <c r="C21" s="56" t="s">
        <v>342</v>
      </c>
      <c r="D21" s="57" t="s">
        <v>67</v>
      </c>
      <c r="E21" s="58">
        <v>3678281</v>
      </c>
      <c r="F21" s="56" t="s">
        <v>121</v>
      </c>
      <c r="G21" s="56" t="s">
        <v>60</v>
      </c>
      <c r="H21" s="56" t="s">
        <v>61</v>
      </c>
    </row>
    <row r="22" spans="1:8" x14ac:dyDescent="0.25">
      <c r="A22" s="56">
        <v>7794</v>
      </c>
      <c r="B22" s="56">
        <v>2102</v>
      </c>
      <c r="C22" s="56" t="s">
        <v>342</v>
      </c>
      <c r="D22" s="57" t="s">
        <v>67</v>
      </c>
      <c r="E22" s="58">
        <v>3678281</v>
      </c>
      <c r="F22" s="56" t="s">
        <v>121</v>
      </c>
      <c r="G22" s="56" t="s">
        <v>343</v>
      </c>
      <c r="H22" s="56" t="s">
        <v>61</v>
      </c>
    </row>
    <row r="23" spans="1:8" x14ac:dyDescent="0.25">
      <c r="A23" s="56">
        <v>7798</v>
      </c>
      <c r="B23" s="56">
        <v>2102</v>
      </c>
      <c r="C23" s="56" t="s">
        <v>342</v>
      </c>
      <c r="D23" s="57" t="s">
        <v>67</v>
      </c>
      <c r="E23" s="58">
        <v>3678281</v>
      </c>
      <c r="F23" s="56" t="s">
        <v>121</v>
      </c>
      <c r="G23" s="56" t="s">
        <v>60</v>
      </c>
      <c r="H23" s="56" t="s">
        <v>61</v>
      </c>
    </row>
    <row r="24" spans="1:8" x14ac:dyDescent="0.25">
      <c r="A24" s="56">
        <v>7802</v>
      </c>
      <c r="B24" s="56">
        <v>2102</v>
      </c>
      <c r="C24" s="56" t="s">
        <v>342</v>
      </c>
      <c r="D24" s="57" t="s">
        <v>67</v>
      </c>
      <c r="E24" s="58">
        <v>3678281</v>
      </c>
      <c r="F24" s="56" t="s">
        <v>121</v>
      </c>
      <c r="G24" s="56" t="s">
        <v>60</v>
      </c>
      <c r="H24" s="56" t="s">
        <v>61</v>
      </c>
    </row>
    <row r="25" spans="1:8" x14ac:dyDescent="0.25">
      <c r="A25" s="56">
        <v>7806</v>
      </c>
      <c r="B25" s="56">
        <v>2102</v>
      </c>
      <c r="C25" s="56" t="s">
        <v>342</v>
      </c>
      <c r="D25" s="57" t="s">
        <v>67</v>
      </c>
      <c r="E25" s="58">
        <v>3678281.12</v>
      </c>
      <c r="F25" s="56" t="s">
        <v>121</v>
      </c>
      <c r="G25" s="56" t="s">
        <v>60</v>
      </c>
      <c r="H25" s="56" t="s">
        <v>61</v>
      </c>
    </row>
    <row r="26" spans="1:8" x14ac:dyDescent="0.25">
      <c r="A26" s="56">
        <v>7818</v>
      </c>
      <c r="B26" s="56">
        <v>2102</v>
      </c>
      <c r="C26" s="56" t="s">
        <v>342</v>
      </c>
      <c r="D26" s="57" t="s">
        <v>67</v>
      </c>
      <c r="E26" s="58">
        <v>3678281.12</v>
      </c>
      <c r="F26" s="56" t="s">
        <v>121</v>
      </c>
      <c r="G26" s="56" t="s">
        <v>60</v>
      </c>
      <c r="H26" s="56" t="s">
        <v>61</v>
      </c>
    </row>
    <row r="27" spans="1:8" x14ac:dyDescent="0.25">
      <c r="A27" s="56">
        <v>7822</v>
      </c>
      <c r="B27" s="56">
        <v>2102</v>
      </c>
      <c r="C27" s="56" t="s">
        <v>342</v>
      </c>
      <c r="D27" s="57" t="s">
        <v>67</v>
      </c>
      <c r="E27" s="58">
        <v>3678281</v>
      </c>
      <c r="F27" s="56" t="s">
        <v>121</v>
      </c>
      <c r="G27" s="56" t="s">
        <v>60</v>
      </c>
      <c r="H27" s="56" t="s">
        <v>61</v>
      </c>
    </row>
    <row r="28" spans="1:8" x14ac:dyDescent="0.25">
      <c r="A28" s="56">
        <v>7826</v>
      </c>
      <c r="B28" s="56">
        <v>2102</v>
      </c>
      <c r="C28" s="56" t="s">
        <v>342</v>
      </c>
      <c r="D28" s="57" t="s">
        <v>67</v>
      </c>
      <c r="E28" s="58">
        <v>3678281.12</v>
      </c>
      <c r="F28" s="56" t="s">
        <v>121</v>
      </c>
      <c r="G28" s="56" t="s">
        <v>60</v>
      </c>
      <c r="H28" s="56" t="s">
        <v>61</v>
      </c>
    </row>
    <row r="29" spans="1:8" x14ac:dyDescent="0.25">
      <c r="A29" s="56">
        <v>7830</v>
      </c>
      <c r="B29" s="56">
        <v>2102</v>
      </c>
      <c r="C29" s="56" t="s">
        <v>342</v>
      </c>
      <c r="D29" s="57" t="s">
        <v>67</v>
      </c>
      <c r="E29" s="58">
        <v>3678281</v>
      </c>
      <c r="F29" s="56" t="s">
        <v>121</v>
      </c>
      <c r="G29" s="56" t="s">
        <v>60</v>
      </c>
      <c r="H29" s="56" t="s">
        <v>61</v>
      </c>
    </row>
    <row r="30" spans="1:8" x14ac:dyDescent="0.25">
      <c r="A30" s="56">
        <v>7838</v>
      </c>
      <c r="B30" s="56">
        <v>2102</v>
      </c>
      <c r="C30" s="56" t="s">
        <v>342</v>
      </c>
      <c r="D30" s="57" t="s">
        <v>67</v>
      </c>
      <c r="E30" s="58">
        <v>3678281.12</v>
      </c>
      <c r="F30" s="56" t="s">
        <v>121</v>
      </c>
      <c r="G30" s="56" t="s">
        <v>60</v>
      </c>
      <c r="H30" s="56" t="s">
        <v>61</v>
      </c>
    </row>
    <row r="31" spans="1:8" x14ac:dyDescent="0.25">
      <c r="A31" s="56">
        <v>7842</v>
      </c>
      <c r="B31" s="56">
        <v>2102</v>
      </c>
      <c r="C31" s="56" t="s">
        <v>342</v>
      </c>
      <c r="D31" s="57" t="s">
        <v>67</v>
      </c>
      <c r="E31" s="58">
        <v>3678281</v>
      </c>
      <c r="F31" s="56" t="s">
        <v>121</v>
      </c>
      <c r="G31" s="56" t="s">
        <v>60</v>
      </c>
      <c r="H31" s="56" t="s">
        <v>61</v>
      </c>
    </row>
    <row r="32" spans="1:8" x14ac:dyDescent="0.25">
      <c r="A32" s="56">
        <v>7846</v>
      </c>
      <c r="B32" s="56">
        <v>2102</v>
      </c>
      <c r="C32" s="56" t="s">
        <v>342</v>
      </c>
      <c r="D32" s="57" t="s">
        <v>67</v>
      </c>
      <c r="E32" s="58">
        <v>3678281.12</v>
      </c>
      <c r="F32" s="56" t="s">
        <v>121</v>
      </c>
      <c r="G32" s="56" t="s">
        <v>343</v>
      </c>
      <c r="H32" s="56" t="s">
        <v>61</v>
      </c>
    </row>
    <row r="33" spans="1:8" x14ac:dyDescent="0.25">
      <c r="A33" s="56">
        <v>7854</v>
      </c>
      <c r="B33" s="56">
        <v>2102</v>
      </c>
      <c r="C33" s="56" t="s">
        <v>342</v>
      </c>
      <c r="D33" s="57" t="s">
        <v>67</v>
      </c>
      <c r="E33" s="58">
        <v>3678281</v>
      </c>
      <c r="F33" s="56" t="s">
        <v>121</v>
      </c>
      <c r="G33" s="56" t="s">
        <v>60</v>
      </c>
      <c r="H33" s="56" t="s">
        <v>61</v>
      </c>
    </row>
    <row r="34" spans="1:8" x14ac:dyDescent="0.25">
      <c r="A34" s="56">
        <v>7858</v>
      </c>
      <c r="B34" s="56">
        <v>2102</v>
      </c>
      <c r="C34" s="56" t="s">
        <v>342</v>
      </c>
      <c r="D34" s="57" t="s">
        <v>67</v>
      </c>
      <c r="E34" s="58">
        <v>3678281.12</v>
      </c>
      <c r="F34" s="56" t="s">
        <v>121</v>
      </c>
      <c r="G34" s="56" t="s">
        <v>60</v>
      </c>
      <c r="H34" s="56" t="s">
        <v>61</v>
      </c>
    </row>
    <row r="35" spans="1:8" x14ac:dyDescent="0.25">
      <c r="A35" s="56">
        <v>7862</v>
      </c>
      <c r="B35" s="56">
        <v>2102</v>
      </c>
      <c r="C35" s="56" t="s">
        <v>342</v>
      </c>
      <c r="D35" s="57" t="s">
        <v>67</v>
      </c>
      <c r="E35" s="58">
        <v>3678281</v>
      </c>
      <c r="F35" s="56" t="s">
        <v>121</v>
      </c>
      <c r="G35" s="56" t="s">
        <v>60</v>
      </c>
      <c r="H35" s="56" t="s">
        <v>61</v>
      </c>
    </row>
    <row r="36" spans="1:8" x14ac:dyDescent="0.25">
      <c r="A36" s="56">
        <v>7866</v>
      </c>
      <c r="B36" s="56">
        <v>2102</v>
      </c>
      <c r="C36" s="56" t="s">
        <v>342</v>
      </c>
      <c r="D36" s="57" t="s">
        <v>67</v>
      </c>
      <c r="E36" s="58">
        <v>3678281.12</v>
      </c>
      <c r="F36" s="56" t="s">
        <v>121</v>
      </c>
      <c r="G36" s="56" t="s">
        <v>343</v>
      </c>
      <c r="H36" s="56" t="s">
        <v>61</v>
      </c>
    </row>
    <row r="37" spans="1:8" x14ac:dyDescent="0.25">
      <c r="A37" s="56">
        <v>7870</v>
      </c>
      <c r="B37" s="56">
        <v>2102</v>
      </c>
      <c r="C37" s="56" t="s">
        <v>342</v>
      </c>
      <c r="D37" s="57" t="s">
        <v>67</v>
      </c>
      <c r="E37" s="58">
        <v>3678281</v>
      </c>
      <c r="F37" s="56" t="s">
        <v>121</v>
      </c>
      <c r="G37" s="56" t="s">
        <v>60</v>
      </c>
      <c r="H37" s="56" t="s">
        <v>61</v>
      </c>
    </row>
    <row r="38" spans="1:8" x14ac:dyDescent="0.25">
      <c r="A38" s="56">
        <v>7874</v>
      </c>
      <c r="B38" s="56">
        <v>2102</v>
      </c>
      <c r="C38" s="56" t="s">
        <v>342</v>
      </c>
      <c r="D38" s="57" t="s">
        <v>67</v>
      </c>
      <c r="E38" s="58">
        <v>3678281</v>
      </c>
      <c r="F38" s="56" t="s">
        <v>121</v>
      </c>
      <c r="G38" s="56" t="s">
        <v>60</v>
      </c>
      <c r="H38" s="56" t="s">
        <v>61</v>
      </c>
    </row>
    <row r="39" spans="1:8" x14ac:dyDescent="0.25">
      <c r="A39" s="56">
        <v>7878</v>
      </c>
      <c r="B39" s="56">
        <v>2102</v>
      </c>
      <c r="C39" s="56" t="s">
        <v>342</v>
      </c>
      <c r="D39" s="57" t="s">
        <v>67</v>
      </c>
      <c r="E39" s="58">
        <v>3678281</v>
      </c>
      <c r="F39" s="56" t="s">
        <v>121</v>
      </c>
      <c r="G39" s="56" t="s">
        <v>60</v>
      </c>
      <c r="H39" s="56" t="s">
        <v>61</v>
      </c>
    </row>
    <row r="40" spans="1:8" x14ac:dyDescent="0.25">
      <c r="A40" s="56">
        <v>7886</v>
      </c>
      <c r="B40" s="56">
        <v>2102</v>
      </c>
      <c r="C40" s="56" t="s">
        <v>342</v>
      </c>
      <c r="D40" s="57" t="s">
        <v>67</v>
      </c>
      <c r="E40" s="58">
        <v>3678281.12</v>
      </c>
      <c r="F40" s="56" t="s">
        <v>121</v>
      </c>
      <c r="G40" s="56" t="s">
        <v>60</v>
      </c>
      <c r="H40" s="56" t="s">
        <v>61</v>
      </c>
    </row>
    <row r="41" spans="1:8" x14ac:dyDescent="0.25">
      <c r="A41" s="56">
        <v>7890</v>
      </c>
      <c r="B41" s="56">
        <v>2102</v>
      </c>
      <c r="C41" s="56" t="s">
        <v>342</v>
      </c>
      <c r="D41" s="57" t="s">
        <v>67</v>
      </c>
      <c r="E41" s="58">
        <v>3678281.12</v>
      </c>
      <c r="F41" s="56" t="s">
        <v>121</v>
      </c>
      <c r="G41" s="56" t="s">
        <v>60</v>
      </c>
      <c r="H41" s="56" t="s">
        <v>61</v>
      </c>
    </row>
    <row r="42" spans="1:8" x14ac:dyDescent="0.25">
      <c r="A42" s="56">
        <v>7894</v>
      </c>
      <c r="B42" s="56">
        <v>2102</v>
      </c>
      <c r="C42" s="56" t="s">
        <v>342</v>
      </c>
      <c r="D42" s="57" t="s">
        <v>67</v>
      </c>
      <c r="E42" s="58">
        <v>3678281</v>
      </c>
      <c r="F42" s="56" t="s">
        <v>121</v>
      </c>
      <c r="G42" s="56" t="s">
        <v>60</v>
      </c>
      <c r="H42" s="56" t="s">
        <v>61</v>
      </c>
    </row>
    <row r="43" spans="1:8" x14ac:dyDescent="0.25">
      <c r="A43" s="56">
        <v>7902</v>
      </c>
      <c r="B43" s="56">
        <v>2102</v>
      </c>
      <c r="C43" s="56" t="s">
        <v>342</v>
      </c>
      <c r="D43" s="57" t="s">
        <v>67</v>
      </c>
      <c r="E43" s="58">
        <v>3678281</v>
      </c>
      <c r="F43" s="56" t="s">
        <v>121</v>
      </c>
      <c r="G43" s="56" t="s">
        <v>60</v>
      </c>
      <c r="H43" s="56" t="s">
        <v>61</v>
      </c>
    </row>
    <row r="44" spans="1:8" x14ac:dyDescent="0.25">
      <c r="A44" s="56">
        <v>7906</v>
      </c>
      <c r="B44" s="56">
        <v>2102</v>
      </c>
      <c r="C44" s="56" t="s">
        <v>342</v>
      </c>
      <c r="D44" s="57" t="s">
        <v>67</v>
      </c>
      <c r="E44" s="58">
        <v>3678281.12</v>
      </c>
      <c r="F44" s="56" t="s">
        <v>121</v>
      </c>
      <c r="G44" s="56" t="s">
        <v>60</v>
      </c>
      <c r="H44" s="56" t="s">
        <v>61</v>
      </c>
    </row>
    <row r="45" spans="1:8" x14ac:dyDescent="0.25">
      <c r="A45" s="56">
        <v>8134</v>
      </c>
      <c r="B45" s="56">
        <v>2102</v>
      </c>
      <c r="C45" s="56" t="s">
        <v>342</v>
      </c>
      <c r="D45" s="57" t="s">
        <v>124</v>
      </c>
      <c r="E45" s="58">
        <v>11020000</v>
      </c>
      <c r="F45" s="56" t="s">
        <v>101</v>
      </c>
      <c r="G45" s="56" t="s">
        <v>60</v>
      </c>
      <c r="H45" s="56" t="s">
        <v>61</v>
      </c>
    </row>
    <row r="46" spans="1:8" ht="27" x14ac:dyDescent="0.25">
      <c r="A46" s="56">
        <v>8146</v>
      </c>
      <c r="B46" s="56">
        <v>2102</v>
      </c>
      <c r="C46" s="56" t="s">
        <v>342</v>
      </c>
      <c r="D46" s="57" t="s">
        <v>125</v>
      </c>
      <c r="E46" s="58">
        <v>22552410.280000001</v>
      </c>
      <c r="F46" s="56" t="s">
        <v>101</v>
      </c>
      <c r="G46" s="56" t="s">
        <v>60</v>
      </c>
      <c r="H46" s="56" t="s">
        <v>61</v>
      </c>
    </row>
    <row r="47" spans="1:8" x14ac:dyDescent="0.25">
      <c r="A47" s="56">
        <v>8149</v>
      </c>
      <c r="B47" s="56">
        <v>2102</v>
      </c>
      <c r="C47" s="56" t="s">
        <v>342</v>
      </c>
      <c r="D47" s="57" t="s">
        <v>103</v>
      </c>
      <c r="E47" s="58">
        <v>4216676</v>
      </c>
      <c r="F47" s="56" t="s">
        <v>126</v>
      </c>
      <c r="G47" s="56" t="s">
        <v>60</v>
      </c>
      <c r="H47" s="56" t="s">
        <v>61</v>
      </c>
    </row>
    <row r="48" spans="1:8" ht="27" x14ac:dyDescent="0.25">
      <c r="A48" s="56">
        <v>8151</v>
      </c>
      <c r="B48" s="56">
        <v>2102</v>
      </c>
      <c r="C48" s="56" t="s">
        <v>342</v>
      </c>
      <c r="D48" s="57" t="s">
        <v>127</v>
      </c>
      <c r="E48" s="58">
        <v>4216676</v>
      </c>
      <c r="F48" s="56" t="s">
        <v>101</v>
      </c>
      <c r="G48" s="56" t="s">
        <v>343</v>
      </c>
      <c r="H48" s="56" t="s">
        <v>61</v>
      </c>
    </row>
    <row r="49" spans="1:8" ht="27" x14ac:dyDescent="0.25">
      <c r="A49" s="56">
        <v>8152</v>
      </c>
      <c r="B49" s="56">
        <v>2102</v>
      </c>
      <c r="C49" s="56" t="s">
        <v>342</v>
      </c>
      <c r="D49" s="57" t="s">
        <v>130</v>
      </c>
      <c r="E49" s="58">
        <v>4216676.5599999996</v>
      </c>
      <c r="F49" s="56" t="s">
        <v>101</v>
      </c>
      <c r="G49" s="56" t="s">
        <v>60</v>
      </c>
      <c r="H49" s="56" t="s">
        <v>61</v>
      </c>
    </row>
    <row r="50" spans="1:8" ht="27" x14ac:dyDescent="0.25">
      <c r="A50" s="56">
        <v>8153</v>
      </c>
      <c r="B50" s="56">
        <v>2102</v>
      </c>
      <c r="C50" s="56" t="s">
        <v>342</v>
      </c>
      <c r="D50" s="57" t="s">
        <v>130</v>
      </c>
      <c r="E50" s="58">
        <v>4216676.5599999996</v>
      </c>
      <c r="F50" s="56" t="s">
        <v>126</v>
      </c>
      <c r="G50" s="56" t="s">
        <v>60</v>
      </c>
      <c r="H50" s="56" t="s">
        <v>61</v>
      </c>
    </row>
    <row r="51" spans="1:8" ht="27" x14ac:dyDescent="0.25">
      <c r="A51" s="56">
        <v>8154</v>
      </c>
      <c r="B51" s="56">
        <v>2102</v>
      </c>
      <c r="C51" s="56" t="s">
        <v>342</v>
      </c>
      <c r="D51" s="57" t="s">
        <v>129</v>
      </c>
      <c r="E51" s="58">
        <v>4216676</v>
      </c>
      <c r="F51" s="56" t="s">
        <v>101</v>
      </c>
      <c r="G51" s="56" t="s">
        <v>60</v>
      </c>
      <c r="H51" s="56" t="s">
        <v>61</v>
      </c>
    </row>
    <row r="52" spans="1:8" ht="27" x14ac:dyDescent="0.25">
      <c r="A52" s="56">
        <v>8156</v>
      </c>
      <c r="B52" s="56">
        <v>2102</v>
      </c>
      <c r="C52" s="56" t="s">
        <v>342</v>
      </c>
      <c r="D52" s="57" t="s">
        <v>130</v>
      </c>
      <c r="E52" s="58">
        <v>4216676</v>
      </c>
      <c r="F52" s="56" t="s">
        <v>101</v>
      </c>
      <c r="G52" s="56" t="s">
        <v>60</v>
      </c>
      <c r="H52" s="56" t="s">
        <v>61</v>
      </c>
    </row>
    <row r="53" spans="1:8" ht="27" x14ac:dyDescent="0.25">
      <c r="A53" s="56">
        <v>8308</v>
      </c>
      <c r="B53" s="56">
        <v>2101</v>
      </c>
      <c r="C53" s="56" t="s">
        <v>342</v>
      </c>
      <c r="D53" s="57" t="s">
        <v>65</v>
      </c>
      <c r="E53" s="58">
        <v>3037999</v>
      </c>
      <c r="F53" s="56" t="s">
        <v>66</v>
      </c>
      <c r="G53" s="56" t="s">
        <v>60</v>
      </c>
      <c r="H53" s="56" t="s">
        <v>61</v>
      </c>
    </row>
    <row r="54" spans="1:8" ht="27" x14ac:dyDescent="0.25">
      <c r="A54" s="56">
        <v>8392</v>
      </c>
      <c r="B54" s="56">
        <v>2101</v>
      </c>
      <c r="C54" s="56" t="s">
        <v>342</v>
      </c>
      <c r="D54" s="57" t="s">
        <v>135</v>
      </c>
      <c r="E54" s="58">
        <v>3976480</v>
      </c>
      <c r="F54" s="56" t="s">
        <v>133</v>
      </c>
      <c r="G54" s="56" t="s">
        <v>60</v>
      </c>
      <c r="H54" s="56" t="s">
        <v>61</v>
      </c>
    </row>
    <row r="55" spans="1:8" ht="27" x14ac:dyDescent="0.25">
      <c r="A55" s="56">
        <v>8393</v>
      </c>
      <c r="B55" s="56">
        <v>2102</v>
      </c>
      <c r="C55" s="56" t="s">
        <v>342</v>
      </c>
      <c r="D55" s="57" t="s">
        <v>136</v>
      </c>
      <c r="E55" s="58">
        <v>15183240</v>
      </c>
      <c r="F55" s="56" t="s">
        <v>133</v>
      </c>
      <c r="G55" s="56" t="s">
        <v>60</v>
      </c>
      <c r="H55" s="56" t="s">
        <v>61</v>
      </c>
    </row>
    <row r="56" spans="1:8" ht="27" x14ac:dyDescent="0.25">
      <c r="A56" s="56">
        <v>8523</v>
      </c>
      <c r="B56" s="56">
        <v>2102</v>
      </c>
      <c r="C56" s="56" t="s">
        <v>342</v>
      </c>
      <c r="D56" s="57" t="s">
        <v>137</v>
      </c>
      <c r="E56" s="58">
        <v>6499999.6799999997</v>
      </c>
      <c r="F56" s="56" t="s">
        <v>133</v>
      </c>
      <c r="G56" s="56" t="s">
        <v>60</v>
      </c>
      <c r="H56" s="56" t="s">
        <v>61</v>
      </c>
    </row>
    <row r="57" spans="1:8" ht="27" x14ac:dyDescent="0.25">
      <c r="A57" s="56">
        <v>8524</v>
      </c>
      <c r="B57" s="56">
        <v>2102</v>
      </c>
      <c r="C57" s="56" t="s">
        <v>342</v>
      </c>
      <c r="D57" s="57" t="s">
        <v>138</v>
      </c>
      <c r="E57" s="58">
        <v>3499999.56</v>
      </c>
      <c r="F57" s="56" t="s">
        <v>133</v>
      </c>
      <c r="G57" s="56" t="s">
        <v>60</v>
      </c>
      <c r="H57" s="56" t="s">
        <v>61</v>
      </c>
    </row>
    <row r="58" spans="1:8" ht="27" x14ac:dyDescent="0.25">
      <c r="A58" s="56">
        <v>8531</v>
      </c>
      <c r="B58" s="56">
        <v>2101</v>
      </c>
      <c r="C58" s="56" t="s">
        <v>342</v>
      </c>
      <c r="D58" s="57" t="s">
        <v>140</v>
      </c>
      <c r="E58" s="58">
        <v>3173412</v>
      </c>
      <c r="F58" s="56" t="s">
        <v>133</v>
      </c>
      <c r="G58" s="56" t="s">
        <v>60</v>
      </c>
      <c r="H58" s="56" t="s">
        <v>61</v>
      </c>
    </row>
    <row r="59" spans="1:8" ht="27" x14ac:dyDescent="0.25">
      <c r="A59" s="56">
        <v>8634</v>
      </c>
      <c r="B59" s="56">
        <v>2102</v>
      </c>
      <c r="C59" s="56" t="s">
        <v>342</v>
      </c>
      <c r="D59" s="57" t="s">
        <v>143</v>
      </c>
      <c r="E59" s="58">
        <v>52079290.399999999</v>
      </c>
      <c r="F59" s="56" t="s">
        <v>139</v>
      </c>
      <c r="G59" s="56" t="s">
        <v>60</v>
      </c>
      <c r="H59" s="56" t="s">
        <v>61</v>
      </c>
    </row>
    <row r="60" spans="1:8" ht="27" x14ac:dyDescent="0.25">
      <c r="A60" s="56">
        <v>9204</v>
      </c>
      <c r="B60" s="56">
        <v>2102</v>
      </c>
      <c r="C60" s="56" t="s">
        <v>342</v>
      </c>
      <c r="D60" s="57" t="s">
        <v>153</v>
      </c>
      <c r="E60" s="58">
        <v>3232430</v>
      </c>
      <c r="F60" s="56" t="s">
        <v>150</v>
      </c>
      <c r="G60" s="56" t="s">
        <v>60</v>
      </c>
      <c r="H60" s="56" t="s">
        <v>61</v>
      </c>
    </row>
    <row r="61" spans="1:8" ht="27" x14ac:dyDescent="0.25">
      <c r="A61" s="56">
        <v>9205</v>
      </c>
      <c r="B61" s="56">
        <v>2102</v>
      </c>
      <c r="C61" s="56" t="s">
        <v>342</v>
      </c>
      <c r="D61" s="57" t="s">
        <v>153</v>
      </c>
      <c r="E61" s="58">
        <v>3232430</v>
      </c>
      <c r="F61" s="56" t="s">
        <v>150</v>
      </c>
      <c r="G61" s="56" t="s">
        <v>60</v>
      </c>
      <c r="H61" s="56" t="s">
        <v>61</v>
      </c>
    </row>
    <row r="62" spans="1:8" ht="27" x14ac:dyDescent="0.25">
      <c r="A62" s="56">
        <v>9206</v>
      </c>
      <c r="B62" s="56">
        <v>2102</v>
      </c>
      <c r="C62" s="56" t="s">
        <v>342</v>
      </c>
      <c r="D62" s="57" t="s">
        <v>153</v>
      </c>
      <c r="E62" s="58">
        <v>3232430</v>
      </c>
      <c r="F62" s="56" t="s">
        <v>150</v>
      </c>
      <c r="G62" s="56" t="s">
        <v>60</v>
      </c>
      <c r="H62" s="56" t="s">
        <v>61</v>
      </c>
    </row>
    <row r="63" spans="1:8" ht="27" x14ac:dyDescent="0.25">
      <c r="A63" s="56">
        <v>9207</v>
      </c>
      <c r="B63" s="56">
        <v>2102</v>
      </c>
      <c r="C63" s="56" t="s">
        <v>342</v>
      </c>
      <c r="D63" s="57" t="s">
        <v>153</v>
      </c>
      <c r="E63" s="58">
        <v>3232430</v>
      </c>
      <c r="F63" s="56" t="s">
        <v>150</v>
      </c>
      <c r="G63" s="56" t="s">
        <v>60</v>
      </c>
      <c r="H63" s="56" t="s">
        <v>61</v>
      </c>
    </row>
    <row r="64" spans="1:8" ht="27" x14ac:dyDescent="0.25">
      <c r="A64" s="56">
        <v>9209</v>
      </c>
      <c r="B64" s="56">
        <v>2102</v>
      </c>
      <c r="C64" s="56" t="s">
        <v>342</v>
      </c>
      <c r="D64" s="57" t="s">
        <v>149</v>
      </c>
      <c r="E64" s="58">
        <v>5628723</v>
      </c>
      <c r="F64" s="56" t="s">
        <v>150</v>
      </c>
      <c r="G64" s="56" t="s">
        <v>60</v>
      </c>
      <c r="H64" s="56" t="s">
        <v>61</v>
      </c>
    </row>
    <row r="65" spans="1:8" ht="27" x14ac:dyDescent="0.25">
      <c r="A65" s="56">
        <v>9210</v>
      </c>
      <c r="B65" s="56">
        <v>2102</v>
      </c>
      <c r="C65" s="56" t="s">
        <v>342</v>
      </c>
      <c r="D65" s="57" t="s">
        <v>149</v>
      </c>
      <c r="E65" s="58">
        <v>5628723</v>
      </c>
      <c r="F65" s="56" t="s">
        <v>150</v>
      </c>
      <c r="G65" s="56" t="s">
        <v>60</v>
      </c>
      <c r="H65" s="56" t="s">
        <v>61</v>
      </c>
    </row>
    <row r="66" spans="1:8" ht="27" x14ac:dyDescent="0.25">
      <c r="A66" s="56">
        <v>9219</v>
      </c>
      <c r="B66" s="56">
        <v>2102</v>
      </c>
      <c r="C66" s="56" t="s">
        <v>342</v>
      </c>
      <c r="D66" s="57" t="s">
        <v>154</v>
      </c>
      <c r="E66" s="58">
        <v>3837211</v>
      </c>
      <c r="F66" s="56" t="s">
        <v>150</v>
      </c>
      <c r="G66" s="56" t="s">
        <v>60</v>
      </c>
      <c r="H66" s="56" t="s">
        <v>61</v>
      </c>
    </row>
    <row r="67" spans="1:8" ht="27" x14ac:dyDescent="0.25">
      <c r="A67" s="56">
        <v>9222</v>
      </c>
      <c r="B67" s="56">
        <v>2101</v>
      </c>
      <c r="C67" s="56" t="s">
        <v>342</v>
      </c>
      <c r="D67" s="57" t="s">
        <v>155</v>
      </c>
      <c r="E67" s="58">
        <v>2950500</v>
      </c>
      <c r="F67" s="56" t="s">
        <v>150</v>
      </c>
      <c r="G67" s="56" t="s">
        <v>60</v>
      </c>
      <c r="H67" s="56" t="s">
        <v>61</v>
      </c>
    </row>
    <row r="68" spans="1:8" ht="27" x14ac:dyDescent="0.25">
      <c r="A68" s="56">
        <v>9246</v>
      </c>
      <c r="B68" s="56">
        <v>2102</v>
      </c>
      <c r="C68" s="56" t="s">
        <v>342</v>
      </c>
      <c r="D68" s="57" t="s">
        <v>151</v>
      </c>
      <c r="E68" s="58">
        <v>3332000</v>
      </c>
      <c r="F68" s="56" t="s">
        <v>150</v>
      </c>
      <c r="G68" s="56" t="s">
        <v>60</v>
      </c>
      <c r="H68" s="56" t="s">
        <v>61</v>
      </c>
    </row>
    <row r="69" spans="1:8" ht="27" x14ac:dyDescent="0.25">
      <c r="A69" s="56">
        <v>9247</v>
      </c>
      <c r="B69" s="56">
        <v>2102</v>
      </c>
      <c r="C69" s="56" t="s">
        <v>342</v>
      </c>
      <c r="D69" s="57" t="s">
        <v>152</v>
      </c>
      <c r="E69" s="58">
        <v>3332000</v>
      </c>
      <c r="F69" s="56" t="s">
        <v>150</v>
      </c>
      <c r="G69" s="56" t="s">
        <v>60</v>
      </c>
      <c r="H69" s="56" t="s">
        <v>61</v>
      </c>
    </row>
    <row r="70" spans="1:8" ht="27" x14ac:dyDescent="0.25">
      <c r="A70" s="56">
        <v>9249</v>
      </c>
      <c r="B70" s="56">
        <v>2102</v>
      </c>
      <c r="C70" s="56" t="s">
        <v>342</v>
      </c>
      <c r="D70" s="57" t="s">
        <v>156</v>
      </c>
      <c r="E70" s="58">
        <v>3837211</v>
      </c>
      <c r="F70" s="56" t="s">
        <v>157</v>
      </c>
      <c r="G70" s="56" t="s">
        <v>60</v>
      </c>
      <c r="H70" s="56" t="s">
        <v>61</v>
      </c>
    </row>
    <row r="71" spans="1:8" x14ac:dyDescent="0.25">
      <c r="A71" s="56">
        <v>10256</v>
      </c>
      <c r="B71" s="56">
        <v>2101</v>
      </c>
      <c r="C71" s="56" t="s">
        <v>342</v>
      </c>
      <c r="D71" s="57" t="s">
        <v>200</v>
      </c>
      <c r="E71" s="58">
        <v>8622145</v>
      </c>
      <c r="F71" s="56" t="s">
        <v>196</v>
      </c>
      <c r="G71" s="56" t="s">
        <v>60</v>
      </c>
      <c r="H71" s="56" t="s">
        <v>61</v>
      </c>
    </row>
    <row r="72" spans="1:8" ht="27" x14ac:dyDescent="0.25">
      <c r="A72" s="56">
        <v>10257</v>
      </c>
      <c r="B72" s="56">
        <v>2101</v>
      </c>
      <c r="C72" s="56" t="s">
        <v>342</v>
      </c>
      <c r="D72" s="57" t="s">
        <v>201</v>
      </c>
      <c r="E72" s="58">
        <v>6494782</v>
      </c>
      <c r="F72" s="56" t="s">
        <v>196</v>
      </c>
      <c r="G72" s="56" t="s">
        <v>60</v>
      </c>
      <c r="H72" s="56" t="s">
        <v>61</v>
      </c>
    </row>
    <row r="73" spans="1:8" ht="27" x14ac:dyDescent="0.25">
      <c r="A73" s="56">
        <v>10259</v>
      </c>
      <c r="B73" s="56">
        <v>2101</v>
      </c>
      <c r="C73" s="56" t="s">
        <v>342</v>
      </c>
      <c r="D73" s="57" t="s">
        <v>202</v>
      </c>
      <c r="E73" s="58">
        <v>3885350</v>
      </c>
      <c r="F73" s="56" t="s">
        <v>196</v>
      </c>
      <c r="G73" s="56" t="s">
        <v>60</v>
      </c>
      <c r="H73" s="56" t="s">
        <v>61</v>
      </c>
    </row>
    <row r="74" spans="1:8" ht="27" x14ac:dyDescent="0.25">
      <c r="A74" s="56">
        <v>10260</v>
      </c>
      <c r="B74" s="56">
        <v>2101</v>
      </c>
      <c r="C74" s="56" t="s">
        <v>342</v>
      </c>
      <c r="D74" s="57" t="s">
        <v>202</v>
      </c>
      <c r="E74" s="58">
        <v>3885350</v>
      </c>
      <c r="F74" s="56" t="s">
        <v>196</v>
      </c>
      <c r="G74" s="56" t="s">
        <v>60</v>
      </c>
      <c r="H74" s="56" t="s">
        <v>61</v>
      </c>
    </row>
    <row r="75" spans="1:8" ht="40.5" x14ac:dyDescent="0.25">
      <c r="A75" s="56">
        <v>10311</v>
      </c>
      <c r="B75" s="56">
        <v>2102</v>
      </c>
      <c r="C75" s="56" t="s">
        <v>342</v>
      </c>
      <c r="D75" s="57" t="s">
        <v>203</v>
      </c>
      <c r="E75" s="58">
        <v>14578000</v>
      </c>
      <c r="F75" s="56" t="s">
        <v>204</v>
      </c>
      <c r="G75" s="56" t="s">
        <v>60</v>
      </c>
      <c r="H75" s="56" t="s">
        <v>61</v>
      </c>
    </row>
    <row r="76" spans="1:8" x14ac:dyDescent="0.25">
      <c r="A76" s="56">
        <v>10338</v>
      </c>
      <c r="B76" s="56">
        <v>2102</v>
      </c>
      <c r="C76" s="56" t="s">
        <v>342</v>
      </c>
      <c r="D76" s="57" t="s">
        <v>100</v>
      </c>
      <c r="E76" s="58">
        <v>5562368.2400000002</v>
      </c>
      <c r="F76" s="56" t="s">
        <v>205</v>
      </c>
      <c r="G76" s="56" t="s">
        <v>60</v>
      </c>
      <c r="H76" s="56" t="s">
        <v>61</v>
      </c>
    </row>
    <row r="77" spans="1:8" x14ac:dyDescent="0.25">
      <c r="A77" s="56">
        <v>10345</v>
      </c>
      <c r="B77" s="56">
        <v>2102</v>
      </c>
      <c r="C77" s="56" t="s">
        <v>342</v>
      </c>
      <c r="D77" s="57" t="s">
        <v>207</v>
      </c>
      <c r="E77" s="58">
        <v>3539270.99</v>
      </c>
      <c r="F77" s="56" t="s">
        <v>206</v>
      </c>
      <c r="G77" s="56" t="s">
        <v>60</v>
      </c>
      <c r="H77" s="56" t="s">
        <v>61</v>
      </c>
    </row>
    <row r="78" spans="1:8" x14ac:dyDescent="0.25">
      <c r="A78" s="56">
        <v>10346</v>
      </c>
      <c r="B78" s="56">
        <v>2102</v>
      </c>
      <c r="C78" s="56" t="s">
        <v>342</v>
      </c>
      <c r="D78" s="57" t="s">
        <v>207</v>
      </c>
      <c r="E78" s="58">
        <v>3539270.99</v>
      </c>
      <c r="F78" s="56" t="s">
        <v>206</v>
      </c>
      <c r="G78" s="56" t="s">
        <v>60</v>
      </c>
      <c r="H78" s="56" t="s">
        <v>61</v>
      </c>
    </row>
    <row r="79" spans="1:8" x14ac:dyDescent="0.25">
      <c r="A79" s="56">
        <v>10347</v>
      </c>
      <c r="B79" s="56">
        <v>2102</v>
      </c>
      <c r="C79" s="56" t="s">
        <v>342</v>
      </c>
      <c r="D79" s="57" t="s">
        <v>207</v>
      </c>
      <c r="E79" s="58">
        <v>3539270.99</v>
      </c>
      <c r="F79" s="56" t="s">
        <v>206</v>
      </c>
      <c r="G79" s="56" t="s">
        <v>60</v>
      </c>
      <c r="H79" s="56" t="s">
        <v>61</v>
      </c>
    </row>
    <row r="80" spans="1:8" x14ac:dyDescent="0.25">
      <c r="A80" s="56">
        <v>10348</v>
      </c>
      <c r="B80" s="56">
        <v>2102</v>
      </c>
      <c r="C80" s="56" t="s">
        <v>342</v>
      </c>
      <c r="D80" s="57" t="s">
        <v>207</v>
      </c>
      <c r="E80" s="58">
        <v>3539270.99</v>
      </c>
      <c r="F80" s="56" t="s">
        <v>206</v>
      </c>
      <c r="G80" s="56" t="s">
        <v>60</v>
      </c>
      <c r="H80" s="56" t="s">
        <v>61</v>
      </c>
    </row>
    <row r="81" spans="1:8" x14ac:dyDescent="0.25">
      <c r="A81" s="56">
        <v>10349</v>
      </c>
      <c r="B81" s="56">
        <v>2102</v>
      </c>
      <c r="C81" s="56" t="s">
        <v>342</v>
      </c>
      <c r="D81" s="57" t="s">
        <v>207</v>
      </c>
      <c r="E81" s="58">
        <v>3539270.99</v>
      </c>
      <c r="F81" s="56" t="s">
        <v>206</v>
      </c>
      <c r="G81" s="56" t="s">
        <v>60</v>
      </c>
      <c r="H81" s="56" t="s">
        <v>61</v>
      </c>
    </row>
    <row r="82" spans="1:8" x14ac:dyDescent="0.25">
      <c r="A82" s="56">
        <v>10350</v>
      </c>
      <c r="B82" s="56">
        <v>2102</v>
      </c>
      <c r="C82" s="56" t="s">
        <v>342</v>
      </c>
      <c r="D82" s="57" t="s">
        <v>207</v>
      </c>
      <c r="E82" s="58">
        <v>3539270.99</v>
      </c>
      <c r="F82" s="56" t="s">
        <v>206</v>
      </c>
      <c r="G82" s="56" t="s">
        <v>60</v>
      </c>
      <c r="H82" s="56" t="s">
        <v>61</v>
      </c>
    </row>
    <row r="83" spans="1:8" x14ac:dyDescent="0.25">
      <c r="A83" s="59">
        <v>10355</v>
      </c>
      <c r="B83" s="59">
        <v>2102</v>
      </c>
      <c r="C83" s="59" t="s">
        <v>342</v>
      </c>
      <c r="D83" s="60" t="s">
        <v>207</v>
      </c>
      <c r="E83" s="61">
        <v>6646006.1799999997</v>
      </c>
      <c r="F83" s="59" t="s">
        <v>206</v>
      </c>
      <c r="G83" s="59" t="s">
        <v>60</v>
      </c>
      <c r="H83" s="59" t="s">
        <v>61</v>
      </c>
    </row>
    <row r="84" spans="1:8" x14ac:dyDescent="0.25">
      <c r="A84" s="56">
        <v>10356</v>
      </c>
      <c r="B84" s="56">
        <v>2102</v>
      </c>
      <c r="C84" s="56" t="s">
        <v>342</v>
      </c>
      <c r="D84" s="57" t="s">
        <v>207</v>
      </c>
      <c r="E84" s="58">
        <v>6646006.1900000004</v>
      </c>
      <c r="F84" s="56" t="s">
        <v>206</v>
      </c>
      <c r="G84" s="56" t="s">
        <v>60</v>
      </c>
      <c r="H84" s="56" t="s">
        <v>61</v>
      </c>
    </row>
    <row r="85" spans="1:8" x14ac:dyDescent="0.25">
      <c r="A85" s="56">
        <v>10657</v>
      </c>
      <c r="B85" s="56">
        <v>2102</v>
      </c>
      <c r="C85" s="56" t="s">
        <v>342</v>
      </c>
      <c r="D85" s="57" t="s">
        <v>116</v>
      </c>
      <c r="E85" s="58">
        <v>8092000</v>
      </c>
      <c r="F85" s="56" t="s">
        <v>123</v>
      </c>
      <c r="G85" s="56" t="s">
        <v>60</v>
      </c>
      <c r="H85" s="56" t="s">
        <v>61</v>
      </c>
    </row>
    <row r="86" spans="1:8" x14ac:dyDescent="0.25">
      <c r="A86" s="56">
        <v>10658</v>
      </c>
      <c r="B86" s="56">
        <v>2102</v>
      </c>
      <c r="C86" s="56" t="s">
        <v>342</v>
      </c>
      <c r="D86" s="57" t="s">
        <v>116</v>
      </c>
      <c r="E86" s="58">
        <v>8092000</v>
      </c>
      <c r="F86" s="56" t="s">
        <v>123</v>
      </c>
      <c r="G86" s="56" t="s">
        <v>60</v>
      </c>
      <c r="H86" s="56" t="s">
        <v>61</v>
      </c>
    </row>
    <row r="87" spans="1:8" x14ac:dyDescent="0.25">
      <c r="A87" s="56">
        <v>10659</v>
      </c>
      <c r="B87" s="56">
        <v>2102</v>
      </c>
      <c r="C87" s="56" t="s">
        <v>342</v>
      </c>
      <c r="D87" s="57" t="s">
        <v>116</v>
      </c>
      <c r="E87" s="58">
        <v>8092000</v>
      </c>
      <c r="F87" s="56" t="s">
        <v>123</v>
      </c>
      <c r="G87" s="56" t="s">
        <v>60</v>
      </c>
      <c r="H87" s="56" t="s">
        <v>61</v>
      </c>
    </row>
    <row r="88" spans="1:8" x14ac:dyDescent="0.25">
      <c r="A88" s="56">
        <v>10660</v>
      </c>
      <c r="B88" s="56">
        <v>2102</v>
      </c>
      <c r="C88" s="56" t="s">
        <v>342</v>
      </c>
      <c r="D88" s="57" t="s">
        <v>116</v>
      </c>
      <c r="E88" s="58">
        <v>8092000</v>
      </c>
      <c r="F88" s="56" t="s">
        <v>123</v>
      </c>
      <c r="G88" s="56" t="s">
        <v>60</v>
      </c>
      <c r="H88" s="56" t="s">
        <v>61</v>
      </c>
    </row>
    <row r="89" spans="1:8" x14ac:dyDescent="0.25">
      <c r="A89" s="56">
        <v>10661</v>
      </c>
      <c r="B89" s="56">
        <v>2102</v>
      </c>
      <c r="C89" s="56" t="s">
        <v>342</v>
      </c>
      <c r="D89" s="57" t="s">
        <v>116</v>
      </c>
      <c r="E89" s="58">
        <v>4046000</v>
      </c>
      <c r="F89" s="56" t="s">
        <v>123</v>
      </c>
      <c r="G89" s="56" t="s">
        <v>60</v>
      </c>
      <c r="H89" s="56" t="s">
        <v>61</v>
      </c>
    </row>
    <row r="90" spans="1:8" x14ac:dyDescent="0.25">
      <c r="A90" s="56">
        <v>10662</v>
      </c>
      <c r="B90" s="56">
        <v>2102</v>
      </c>
      <c r="C90" s="56" t="s">
        <v>342</v>
      </c>
      <c r="D90" s="57" t="s">
        <v>116</v>
      </c>
      <c r="E90" s="58">
        <v>4046000</v>
      </c>
      <c r="F90" s="56" t="s">
        <v>123</v>
      </c>
      <c r="G90" s="56" t="s">
        <v>60</v>
      </c>
      <c r="H90" s="56" t="s">
        <v>61</v>
      </c>
    </row>
    <row r="91" spans="1:8" x14ac:dyDescent="0.25">
      <c r="A91" s="56">
        <v>10666</v>
      </c>
      <c r="B91" s="56">
        <v>2102</v>
      </c>
      <c r="C91" s="56" t="s">
        <v>342</v>
      </c>
      <c r="D91" s="57" t="s">
        <v>217</v>
      </c>
      <c r="E91" s="58">
        <v>14744100</v>
      </c>
      <c r="F91" s="56" t="s">
        <v>123</v>
      </c>
      <c r="G91" s="56" t="s">
        <v>60</v>
      </c>
      <c r="H91" s="56" t="s">
        <v>61</v>
      </c>
    </row>
    <row r="92" spans="1:8" x14ac:dyDescent="0.25">
      <c r="A92" s="56">
        <v>10667</v>
      </c>
      <c r="B92" s="56">
        <v>2102</v>
      </c>
      <c r="C92" s="56" t="s">
        <v>342</v>
      </c>
      <c r="D92" s="57" t="s">
        <v>218</v>
      </c>
      <c r="E92" s="58">
        <v>10115000</v>
      </c>
      <c r="F92" s="56" t="s">
        <v>123</v>
      </c>
      <c r="G92" s="56" t="s">
        <v>60</v>
      </c>
      <c r="H92" s="56" t="s">
        <v>61</v>
      </c>
    </row>
    <row r="93" spans="1:8" x14ac:dyDescent="0.25">
      <c r="A93" s="56">
        <v>10668</v>
      </c>
      <c r="B93" s="56">
        <v>2102</v>
      </c>
      <c r="C93" s="56" t="s">
        <v>342</v>
      </c>
      <c r="D93" s="57" t="s">
        <v>103</v>
      </c>
      <c r="E93" s="58">
        <v>10115000</v>
      </c>
      <c r="F93" s="56" t="s">
        <v>123</v>
      </c>
      <c r="G93" s="56" t="s">
        <v>60</v>
      </c>
      <c r="H93" s="56" t="s">
        <v>61</v>
      </c>
    </row>
    <row r="94" spans="1:8" x14ac:dyDescent="0.25">
      <c r="A94" s="56">
        <v>10688</v>
      </c>
      <c r="B94" s="56">
        <v>2102</v>
      </c>
      <c r="C94" s="56" t="s">
        <v>342</v>
      </c>
      <c r="D94" s="57" t="s">
        <v>221</v>
      </c>
      <c r="E94" s="58">
        <v>178809400</v>
      </c>
      <c r="F94" s="56" t="s">
        <v>123</v>
      </c>
      <c r="G94" s="56" t="s">
        <v>60</v>
      </c>
      <c r="H94" s="56" t="s">
        <v>61</v>
      </c>
    </row>
    <row r="95" spans="1:8" ht="27" x14ac:dyDescent="0.25">
      <c r="A95" s="56">
        <v>10690</v>
      </c>
      <c r="B95" s="56">
        <v>2102</v>
      </c>
      <c r="C95" s="56" t="s">
        <v>342</v>
      </c>
      <c r="D95" s="57" t="s">
        <v>222</v>
      </c>
      <c r="E95" s="58">
        <v>26084800</v>
      </c>
      <c r="F95" s="56" t="s">
        <v>123</v>
      </c>
      <c r="G95" s="56" t="s">
        <v>60</v>
      </c>
      <c r="H95" s="56" t="s">
        <v>61</v>
      </c>
    </row>
    <row r="96" spans="1:8" ht="27" x14ac:dyDescent="0.25">
      <c r="A96" s="56">
        <v>10691</v>
      </c>
      <c r="B96" s="56">
        <v>2102</v>
      </c>
      <c r="C96" s="56" t="s">
        <v>342</v>
      </c>
      <c r="D96" s="57" t="s">
        <v>223</v>
      </c>
      <c r="E96" s="58">
        <v>26084800</v>
      </c>
      <c r="F96" s="56" t="s">
        <v>123</v>
      </c>
      <c r="G96" s="56" t="s">
        <v>60</v>
      </c>
      <c r="H96" s="56" t="s">
        <v>61</v>
      </c>
    </row>
    <row r="97" spans="1:8" x14ac:dyDescent="0.25">
      <c r="A97" s="56">
        <v>10694</v>
      </c>
      <c r="B97" s="56">
        <v>2102</v>
      </c>
      <c r="C97" s="56" t="s">
        <v>342</v>
      </c>
      <c r="D97" s="57" t="s">
        <v>188</v>
      </c>
      <c r="E97" s="58">
        <v>4093600</v>
      </c>
      <c r="F97" s="56" t="s">
        <v>123</v>
      </c>
      <c r="G97" s="56" t="s">
        <v>60</v>
      </c>
      <c r="H97" s="56" t="s">
        <v>61</v>
      </c>
    </row>
    <row r="98" spans="1:8" x14ac:dyDescent="0.25">
      <c r="A98" s="56">
        <v>10695</v>
      </c>
      <c r="B98" s="56">
        <v>2102</v>
      </c>
      <c r="C98" s="56" t="s">
        <v>342</v>
      </c>
      <c r="D98" s="57" t="s">
        <v>188</v>
      </c>
      <c r="E98" s="58">
        <v>4093600</v>
      </c>
      <c r="F98" s="56" t="s">
        <v>123</v>
      </c>
      <c r="G98" s="56" t="s">
        <v>60</v>
      </c>
      <c r="H98" s="56" t="s">
        <v>61</v>
      </c>
    </row>
    <row r="99" spans="1:8" x14ac:dyDescent="0.25">
      <c r="A99" s="56">
        <v>10696</v>
      </c>
      <c r="B99" s="56">
        <v>2102</v>
      </c>
      <c r="C99" s="56" t="s">
        <v>342</v>
      </c>
      <c r="D99" s="57" t="s">
        <v>188</v>
      </c>
      <c r="E99" s="58">
        <v>4093600</v>
      </c>
      <c r="F99" s="56" t="s">
        <v>123</v>
      </c>
      <c r="G99" s="56" t="s">
        <v>60</v>
      </c>
      <c r="H99" s="56" t="s">
        <v>61</v>
      </c>
    </row>
    <row r="100" spans="1:8" x14ac:dyDescent="0.25">
      <c r="A100" s="56">
        <v>10697</v>
      </c>
      <c r="B100" s="56">
        <v>2102</v>
      </c>
      <c r="C100" s="56" t="s">
        <v>342</v>
      </c>
      <c r="D100" s="57" t="s">
        <v>188</v>
      </c>
      <c r="E100" s="58">
        <v>4093600</v>
      </c>
      <c r="F100" s="56" t="s">
        <v>123</v>
      </c>
      <c r="G100" s="56" t="s">
        <v>60</v>
      </c>
      <c r="H100" s="56" t="s">
        <v>61</v>
      </c>
    </row>
    <row r="101" spans="1:8" ht="27" x14ac:dyDescent="0.25">
      <c r="A101" s="56">
        <v>10699</v>
      </c>
      <c r="B101" s="56">
        <v>2102</v>
      </c>
      <c r="C101" s="56" t="s">
        <v>342</v>
      </c>
      <c r="D101" s="57" t="s">
        <v>225</v>
      </c>
      <c r="E101" s="58">
        <v>5822307.6399999997</v>
      </c>
      <c r="F101" s="56" t="s">
        <v>219</v>
      </c>
      <c r="G101" s="56" t="s">
        <v>60</v>
      </c>
      <c r="H101" s="56" t="s">
        <v>61</v>
      </c>
    </row>
    <row r="102" spans="1:8" x14ac:dyDescent="0.25">
      <c r="A102" s="56">
        <v>10700</v>
      </c>
      <c r="B102" s="56">
        <v>2102</v>
      </c>
      <c r="C102" s="56" t="s">
        <v>342</v>
      </c>
      <c r="D102" s="57" t="s">
        <v>226</v>
      </c>
      <c r="E102" s="58">
        <v>5822307.6399999997</v>
      </c>
      <c r="F102" s="56" t="s">
        <v>219</v>
      </c>
      <c r="G102" s="56" t="s">
        <v>60</v>
      </c>
      <c r="H102" s="56" t="s">
        <v>61</v>
      </c>
    </row>
    <row r="103" spans="1:8" ht="40.5" x14ac:dyDescent="0.25">
      <c r="A103" s="56">
        <v>10701</v>
      </c>
      <c r="B103" s="56">
        <v>2102</v>
      </c>
      <c r="C103" s="56" t="s">
        <v>342</v>
      </c>
      <c r="D103" s="57" t="s">
        <v>227</v>
      </c>
      <c r="E103" s="58">
        <v>5695346.54</v>
      </c>
      <c r="F103" s="56" t="s">
        <v>228</v>
      </c>
      <c r="G103" s="56" t="s">
        <v>60</v>
      </c>
      <c r="H103" s="56" t="s">
        <v>61</v>
      </c>
    </row>
    <row r="104" spans="1:8" ht="40.5" x14ac:dyDescent="0.25">
      <c r="A104" s="56">
        <v>10702</v>
      </c>
      <c r="B104" s="56">
        <v>2102</v>
      </c>
      <c r="C104" s="56" t="s">
        <v>342</v>
      </c>
      <c r="D104" s="57" t="s">
        <v>229</v>
      </c>
      <c r="E104" s="58">
        <v>5695346.54</v>
      </c>
      <c r="F104" s="56" t="s">
        <v>228</v>
      </c>
      <c r="G104" s="56" t="s">
        <v>60</v>
      </c>
      <c r="H104" s="56" t="s">
        <v>61</v>
      </c>
    </row>
    <row r="105" spans="1:8" ht="27" x14ac:dyDescent="0.25">
      <c r="A105" s="56">
        <v>10703</v>
      </c>
      <c r="B105" s="56">
        <v>2102</v>
      </c>
      <c r="C105" s="56" t="s">
        <v>342</v>
      </c>
      <c r="D105" s="57" t="s">
        <v>230</v>
      </c>
      <c r="E105" s="58">
        <v>5695346.54</v>
      </c>
      <c r="F105" s="56" t="s">
        <v>228</v>
      </c>
      <c r="G105" s="56" t="s">
        <v>60</v>
      </c>
      <c r="H105" s="56" t="s">
        <v>61</v>
      </c>
    </row>
    <row r="106" spans="1:8" ht="27" x14ac:dyDescent="0.25">
      <c r="A106" s="56">
        <v>10704</v>
      </c>
      <c r="B106" s="56">
        <v>2102</v>
      </c>
      <c r="C106" s="56" t="s">
        <v>342</v>
      </c>
      <c r="D106" s="57" t="s">
        <v>230</v>
      </c>
      <c r="E106" s="58">
        <v>5695346.54</v>
      </c>
      <c r="F106" s="56" t="s">
        <v>228</v>
      </c>
      <c r="G106" s="56" t="s">
        <v>60</v>
      </c>
      <c r="H106" s="56" t="s">
        <v>61</v>
      </c>
    </row>
    <row r="107" spans="1:8" ht="27" x14ac:dyDescent="0.25">
      <c r="A107" s="56">
        <v>10705</v>
      </c>
      <c r="B107" s="56">
        <v>2102</v>
      </c>
      <c r="C107" s="56" t="s">
        <v>342</v>
      </c>
      <c r="D107" s="57" t="s">
        <v>230</v>
      </c>
      <c r="E107" s="58">
        <v>5695346.54</v>
      </c>
      <c r="F107" s="56" t="s">
        <v>228</v>
      </c>
      <c r="G107" s="56" t="s">
        <v>60</v>
      </c>
      <c r="H107" s="56" t="s">
        <v>61</v>
      </c>
    </row>
    <row r="108" spans="1:8" ht="27" x14ac:dyDescent="0.25">
      <c r="A108" s="56">
        <v>10706</v>
      </c>
      <c r="B108" s="56">
        <v>2102</v>
      </c>
      <c r="C108" s="56" t="s">
        <v>342</v>
      </c>
      <c r="D108" s="57" t="s">
        <v>231</v>
      </c>
      <c r="E108" s="58">
        <v>5695346.54</v>
      </c>
      <c r="F108" s="56" t="s">
        <v>228</v>
      </c>
      <c r="G108" s="56" t="s">
        <v>60</v>
      </c>
      <c r="H108" s="56" t="s">
        <v>61</v>
      </c>
    </row>
    <row r="109" spans="1:8" ht="27" x14ac:dyDescent="0.25">
      <c r="A109" s="56">
        <v>10707</v>
      </c>
      <c r="B109" s="56">
        <v>2102</v>
      </c>
      <c r="C109" s="56" t="s">
        <v>342</v>
      </c>
      <c r="D109" s="57" t="s">
        <v>230</v>
      </c>
      <c r="E109" s="58">
        <v>5695346.54</v>
      </c>
      <c r="F109" s="56" t="s">
        <v>228</v>
      </c>
      <c r="G109" s="56" t="s">
        <v>60</v>
      </c>
      <c r="H109" s="56" t="s">
        <v>61</v>
      </c>
    </row>
    <row r="110" spans="1:8" ht="27" x14ac:dyDescent="0.25">
      <c r="A110" s="56">
        <v>10708</v>
      </c>
      <c r="B110" s="56">
        <v>2102</v>
      </c>
      <c r="C110" s="56" t="s">
        <v>342</v>
      </c>
      <c r="D110" s="57" t="s">
        <v>230</v>
      </c>
      <c r="E110" s="58">
        <v>5695346.54</v>
      </c>
      <c r="F110" s="56" t="s">
        <v>228</v>
      </c>
      <c r="G110" s="56" t="s">
        <v>60</v>
      </c>
      <c r="H110" s="56" t="s">
        <v>61</v>
      </c>
    </row>
    <row r="111" spans="1:8" ht="27" x14ac:dyDescent="0.25">
      <c r="A111" s="56">
        <v>10709</v>
      </c>
      <c r="B111" s="56">
        <v>2102</v>
      </c>
      <c r="C111" s="56" t="s">
        <v>342</v>
      </c>
      <c r="D111" s="57" t="s">
        <v>230</v>
      </c>
      <c r="E111" s="58">
        <v>5695346.54</v>
      </c>
      <c r="F111" s="56" t="s">
        <v>228</v>
      </c>
      <c r="G111" s="56" t="s">
        <v>60</v>
      </c>
      <c r="H111" s="56" t="s">
        <v>61</v>
      </c>
    </row>
    <row r="112" spans="1:8" ht="27" x14ac:dyDescent="0.25">
      <c r="A112" s="56">
        <v>10710</v>
      </c>
      <c r="B112" s="56">
        <v>2102</v>
      </c>
      <c r="C112" s="56" t="s">
        <v>342</v>
      </c>
      <c r="D112" s="57" t="s">
        <v>230</v>
      </c>
      <c r="E112" s="58">
        <v>5695346.54</v>
      </c>
      <c r="F112" s="56" t="s">
        <v>228</v>
      </c>
      <c r="G112" s="56" t="s">
        <v>60</v>
      </c>
      <c r="H112" s="56" t="s">
        <v>61</v>
      </c>
    </row>
    <row r="113" spans="1:8" ht="27" x14ac:dyDescent="0.25">
      <c r="A113" s="56">
        <v>10711</v>
      </c>
      <c r="B113" s="56">
        <v>2102</v>
      </c>
      <c r="C113" s="56" t="s">
        <v>342</v>
      </c>
      <c r="D113" s="57" t="s">
        <v>230</v>
      </c>
      <c r="E113" s="58">
        <v>5695346.54</v>
      </c>
      <c r="F113" s="56" t="s">
        <v>228</v>
      </c>
      <c r="G113" s="56" t="s">
        <v>60</v>
      </c>
      <c r="H113" s="56" t="s">
        <v>61</v>
      </c>
    </row>
    <row r="114" spans="1:8" ht="27" x14ac:dyDescent="0.25">
      <c r="A114" s="56">
        <v>10712</v>
      </c>
      <c r="B114" s="56">
        <v>2102</v>
      </c>
      <c r="C114" s="56" t="s">
        <v>342</v>
      </c>
      <c r="D114" s="57" t="s">
        <v>230</v>
      </c>
      <c r="E114" s="58">
        <v>5695346.54</v>
      </c>
      <c r="F114" s="56" t="s">
        <v>228</v>
      </c>
      <c r="G114" s="56" t="s">
        <v>60</v>
      </c>
      <c r="H114" s="56" t="s">
        <v>61</v>
      </c>
    </row>
    <row r="115" spans="1:8" ht="27" x14ac:dyDescent="0.25">
      <c r="A115" s="56">
        <v>10713</v>
      </c>
      <c r="B115" s="56">
        <v>2102</v>
      </c>
      <c r="C115" s="56" t="s">
        <v>342</v>
      </c>
      <c r="D115" s="57" t="s">
        <v>230</v>
      </c>
      <c r="E115" s="58">
        <v>5695346.54</v>
      </c>
      <c r="F115" s="56" t="s">
        <v>228</v>
      </c>
      <c r="G115" s="56" t="s">
        <v>60</v>
      </c>
      <c r="H115" s="56" t="s">
        <v>61</v>
      </c>
    </row>
    <row r="116" spans="1:8" ht="27" x14ac:dyDescent="0.25">
      <c r="A116" s="56">
        <v>10714</v>
      </c>
      <c r="B116" s="56">
        <v>2102</v>
      </c>
      <c r="C116" s="56" t="s">
        <v>342</v>
      </c>
      <c r="D116" s="57" t="s">
        <v>230</v>
      </c>
      <c r="E116" s="58">
        <v>5695346.54</v>
      </c>
      <c r="F116" s="56" t="s">
        <v>228</v>
      </c>
      <c r="G116" s="56" t="s">
        <v>60</v>
      </c>
      <c r="H116" s="56" t="s">
        <v>61</v>
      </c>
    </row>
    <row r="117" spans="1:8" ht="27" x14ac:dyDescent="0.25">
      <c r="A117" s="56">
        <v>10715</v>
      </c>
      <c r="B117" s="56">
        <v>2102</v>
      </c>
      <c r="C117" s="56" t="s">
        <v>342</v>
      </c>
      <c r="D117" s="57" t="s">
        <v>230</v>
      </c>
      <c r="E117" s="58">
        <v>5695346.54</v>
      </c>
      <c r="F117" s="56" t="s">
        <v>228</v>
      </c>
      <c r="G117" s="56" t="s">
        <v>60</v>
      </c>
      <c r="H117" s="56" t="s">
        <v>61</v>
      </c>
    </row>
    <row r="118" spans="1:8" ht="27" x14ac:dyDescent="0.25">
      <c r="A118" s="56">
        <v>10716</v>
      </c>
      <c r="B118" s="56">
        <v>2102</v>
      </c>
      <c r="C118" s="56" t="s">
        <v>342</v>
      </c>
      <c r="D118" s="57" t="s">
        <v>230</v>
      </c>
      <c r="E118" s="58">
        <v>5695346.54</v>
      </c>
      <c r="F118" s="56" t="s">
        <v>228</v>
      </c>
      <c r="G118" s="56" t="s">
        <v>60</v>
      </c>
      <c r="H118" s="56" t="s">
        <v>61</v>
      </c>
    </row>
    <row r="119" spans="1:8" ht="27" x14ac:dyDescent="0.25">
      <c r="A119" s="56">
        <v>10717</v>
      </c>
      <c r="B119" s="56">
        <v>2102</v>
      </c>
      <c r="C119" s="56" t="s">
        <v>342</v>
      </c>
      <c r="D119" s="57" t="s">
        <v>230</v>
      </c>
      <c r="E119" s="58">
        <v>5695346.54</v>
      </c>
      <c r="F119" s="56" t="s">
        <v>228</v>
      </c>
      <c r="G119" s="56" t="s">
        <v>60</v>
      </c>
      <c r="H119" s="56" t="s">
        <v>61</v>
      </c>
    </row>
    <row r="120" spans="1:8" ht="27" x14ac:dyDescent="0.25">
      <c r="A120" s="56">
        <v>10718</v>
      </c>
      <c r="B120" s="56">
        <v>2102</v>
      </c>
      <c r="C120" s="56" t="s">
        <v>342</v>
      </c>
      <c r="D120" s="57" t="s">
        <v>230</v>
      </c>
      <c r="E120" s="58">
        <v>5695346.54</v>
      </c>
      <c r="F120" s="56" t="s">
        <v>228</v>
      </c>
      <c r="G120" s="56" t="s">
        <v>60</v>
      </c>
      <c r="H120" s="56" t="s">
        <v>61</v>
      </c>
    </row>
    <row r="121" spans="1:8" ht="27" x14ac:dyDescent="0.25">
      <c r="A121" s="56">
        <v>10719</v>
      </c>
      <c r="B121" s="56">
        <v>2102</v>
      </c>
      <c r="C121" s="56" t="s">
        <v>342</v>
      </c>
      <c r="D121" s="57" t="s">
        <v>230</v>
      </c>
      <c r="E121" s="58">
        <v>5695346.54</v>
      </c>
      <c r="F121" s="56" t="s">
        <v>228</v>
      </c>
      <c r="G121" s="56" t="s">
        <v>60</v>
      </c>
      <c r="H121" s="56" t="s">
        <v>61</v>
      </c>
    </row>
    <row r="122" spans="1:8" ht="27" x14ac:dyDescent="0.25">
      <c r="A122" s="56">
        <v>10720</v>
      </c>
      <c r="B122" s="56">
        <v>2102</v>
      </c>
      <c r="C122" s="56" t="s">
        <v>342</v>
      </c>
      <c r="D122" s="57" t="s">
        <v>230</v>
      </c>
      <c r="E122" s="58">
        <v>5695346.54</v>
      </c>
      <c r="F122" s="56" t="s">
        <v>228</v>
      </c>
      <c r="G122" s="56" t="s">
        <v>60</v>
      </c>
      <c r="H122" s="56" t="s">
        <v>61</v>
      </c>
    </row>
    <row r="123" spans="1:8" ht="27" x14ac:dyDescent="0.25">
      <c r="A123" s="56">
        <v>10721</v>
      </c>
      <c r="B123" s="56">
        <v>2102</v>
      </c>
      <c r="C123" s="56" t="s">
        <v>342</v>
      </c>
      <c r="D123" s="57" t="s">
        <v>230</v>
      </c>
      <c r="E123" s="58">
        <v>5695346.54</v>
      </c>
      <c r="F123" s="56" t="s">
        <v>228</v>
      </c>
      <c r="G123" s="56" t="s">
        <v>60</v>
      </c>
      <c r="H123" s="56" t="s">
        <v>61</v>
      </c>
    </row>
    <row r="124" spans="1:8" ht="27" x14ac:dyDescent="0.25">
      <c r="A124" s="56">
        <v>10722</v>
      </c>
      <c r="B124" s="56">
        <v>2102</v>
      </c>
      <c r="C124" s="56" t="s">
        <v>342</v>
      </c>
      <c r="D124" s="57" t="s">
        <v>232</v>
      </c>
      <c r="E124" s="58">
        <v>5695346.54</v>
      </c>
      <c r="F124" s="56" t="s">
        <v>228</v>
      </c>
      <c r="G124" s="56" t="s">
        <v>60</v>
      </c>
      <c r="H124" s="56" t="s">
        <v>61</v>
      </c>
    </row>
    <row r="125" spans="1:8" ht="27" x14ac:dyDescent="0.25">
      <c r="A125" s="56">
        <v>10723</v>
      </c>
      <c r="B125" s="56">
        <v>2102</v>
      </c>
      <c r="C125" s="56" t="s">
        <v>342</v>
      </c>
      <c r="D125" s="57" t="s">
        <v>233</v>
      </c>
      <c r="E125" s="58">
        <v>5695346.54</v>
      </c>
      <c r="F125" s="56" t="s">
        <v>228</v>
      </c>
      <c r="G125" s="56" t="s">
        <v>60</v>
      </c>
      <c r="H125" s="56" t="s">
        <v>61</v>
      </c>
    </row>
    <row r="126" spans="1:8" ht="27" x14ac:dyDescent="0.25">
      <c r="A126" s="56">
        <v>10724</v>
      </c>
      <c r="B126" s="56">
        <v>2102</v>
      </c>
      <c r="C126" s="56" t="s">
        <v>342</v>
      </c>
      <c r="D126" s="57" t="s">
        <v>233</v>
      </c>
      <c r="E126" s="58">
        <v>5695346.54</v>
      </c>
      <c r="F126" s="56" t="s">
        <v>228</v>
      </c>
      <c r="G126" s="56" t="s">
        <v>60</v>
      </c>
      <c r="H126" s="56" t="s">
        <v>61</v>
      </c>
    </row>
    <row r="127" spans="1:8" ht="27" x14ac:dyDescent="0.25">
      <c r="A127" s="56">
        <v>10725</v>
      </c>
      <c r="B127" s="56">
        <v>2102</v>
      </c>
      <c r="C127" s="56" t="s">
        <v>342</v>
      </c>
      <c r="D127" s="57" t="s">
        <v>233</v>
      </c>
      <c r="E127" s="58">
        <v>5695346.54</v>
      </c>
      <c r="F127" s="56" t="s">
        <v>228</v>
      </c>
      <c r="G127" s="56" t="s">
        <v>60</v>
      </c>
      <c r="H127" s="56" t="s">
        <v>61</v>
      </c>
    </row>
    <row r="128" spans="1:8" ht="27" x14ac:dyDescent="0.25">
      <c r="A128" s="56">
        <v>10726</v>
      </c>
      <c r="B128" s="56">
        <v>2102</v>
      </c>
      <c r="C128" s="56" t="s">
        <v>342</v>
      </c>
      <c r="D128" s="57" t="s">
        <v>233</v>
      </c>
      <c r="E128" s="58">
        <v>5695346.54</v>
      </c>
      <c r="F128" s="56" t="s">
        <v>228</v>
      </c>
      <c r="G128" s="56" t="s">
        <v>60</v>
      </c>
      <c r="H128" s="56" t="s">
        <v>61</v>
      </c>
    </row>
    <row r="129" spans="1:8" ht="27" x14ac:dyDescent="0.25">
      <c r="A129" s="56">
        <v>10727</v>
      </c>
      <c r="B129" s="56">
        <v>2102</v>
      </c>
      <c r="C129" s="56" t="s">
        <v>342</v>
      </c>
      <c r="D129" s="57" t="s">
        <v>233</v>
      </c>
      <c r="E129" s="58">
        <v>5695346.54</v>
      </c>
      <c r="F129" s="56" t="s">
        <v>228</v>
      </c>
      <c r="G129" s="56" t="s">
        <v>60</v>
      </c>
      <c r="H129" s="56" t="s">
        <v>61</v>
      </c>
    </row>
    <row r="130" spans="1:8" ht="27" x14ac:dyDescent="0.25">
      <c r="A130" s="56">
        <v>10728</v>
      </c>
      <c r="B130" s="56">
        <v>2102</v>
      </c>
      <c r="C130" s="56" t="s">
        <v>342</v>
      </c>
      <c r="D130" s="57" t="s">
        <v>233</v>
      </c>
      <c r="E130" s="58">
        <v>5695346.54</v>
      </c>
      <c r="F130" s="56" t="s">
        <v>228</v>
      </c>
      <c r="G130" s="56" t="s">
        <v>60</v>
      </c>
      <c r="H130" s="56" t="s">
        <v>61</v>
      </c>
    </row>
    <row r="131" spans="1:8" ht="27" x14ac:dyDescent="0.25">
      <c r="A131" s="56">
        <v>10729</v>
      </c>
      <c r="B131" s="56">
        <v>2102</v>
      </c>
      <c r="C131" s="56" t="s">
        <v>342</v>
      </c>
      <c r="D131" s="57" t="s">
        <v>233</v>
      </c>
      <c r="E131" s="58">
        <v>5695346.54</v>
      </c>
      <c r="F131" s="56" t="s">
        <v>228</v>
      </c>
      <c r="G131" s="56" t="s">
        <v>60</v>
      </c>
      <c r="H131" s="56" t="s">
        <v>61</v>
      </c>
    </row>
    <row r="132" spans="1:8" ht="27" x14ac:dyDescent="0.25">
      <c r="A132" s="56">
        <v>10730</v>
      </c>
      <c r="B132" s="56">
        <v>2102</v>
      </c>
      <c r="C132" s="56" t="s">
        <v>342</v>
      </c>
      <c r="D132" s="57" t="s">
        <v>233</v>
      </c>
      <c r="E132" s="58">
        <v>5695346.54</v>
      </c>
      <c r="F132" s="56" t="s">
        <v>228</v>
      </c>
      <c r="G132" s="56" t="s">
        <v>60</v>
      </c>
      <c r="H132" s="56" t="s">
        <v>61</v>
      </c>
    </row>
    <row r="133" spans="1:8" ht="27" x14ac:dyDescent="0.25">
      <c r="A133" s="56">
        <v>10731</v>
      </c>
      <c r="B133" s="56">
        <v>2102</v>
      </c>
      <c r="C133" s="56" t="s">
        <v>342</v>
      </c>
      <c r="D133" s="57" t="s">
        <v>233</v>
      </c>
      <c r="E133" s="58">
        <v>5695346.54</v>
      </c>
      <c r="F133" s="56" t="s">
        <v>228</v>
      </c>
      <c r="G133" s="56" t="s">
        <v>60</v>
      </c>
      <c r="H133" s="56" t="s">
        <v>61</v>
      </c>
    </row>
    <row r="134" spans="1:8" ht="27" x14ac:dyDescent="0.25">
      <c r="A134" s="56">
        <v>10732</v>
      </c>
      <c r="B134" s="56">
        <v>2102</v>
      </c>
      <c r="C134" s="56" t="s">
        <v>342</v>
      </c>
      <c r="D134" s="57" t="s">
        <v>233</v>
      </c>
      <c r="E134" s="58">
        <v>5695346.54</v>
      </c>
      <c r="F134" s="56" t="s">
        <v>228</v>
      </c>
      <c r="G134" s="56" t="s">
        <v>60</v>
      </c>
      <c r="H134" s="56" t="s">
        <v>61</v>
      </c>
    </row>
    <row r="135" spans="1:8" ht="27" x14ac:dyDescent="0.25">
      <c r="A135" s="56">
        <v>10733</v>
      </c>
      <c r="B135" s="56">
        <v>2102</v>
      </c>
      <c r="C135" s="56" t="s">
        <v>342</v>
      </c>
      <c r="D135" s="57" t="s">
        <v>233</v>
      </c>
      <c r="E135" s="58">
        <v>5695346.54</v>
      </c>
      <c r="F135" s="56" t="s">
        <v>228</v>
      </c>
      <c r="G135" s="56" t="s">
        <v>60</v>
      </c>
      <c r="H135" s="56" t="s">
        <v>61</v>
      </c>
    </row>
    <row r="136" spans="1:8" ht="27" x14ac:dyDescent="0.25">
      <c r="A136" s="56">
        <v>10734</v>
      </c>
      <c r="B136" s="56">
        <v>2102</v>
      </c>
      <c r="C136" s="56" t="s">
        <v>342</v>
      </c>
      <c r="D136" s="57" t="s">
        <v>233</v>
      </c>
      <c r="E136" s="58">
        <v>5695346.54</v>
      </c>
      <c r="F136" s="56" t="s">
        <v>228</v>
      </c>
      <c r="G136" s="56" t="s">
        <v>60</v>
      </c>
      <c r="H136" s="56" t="s">
        <v>61</v>
      </c>
    </row>
    <row r="137" spans="1:8" ht="27" x14ac:dyDescent="0.25">
      <c r="A137" s="56">
        <v>10735</v>
      </c>
      <c r="B137" s="56">
        <v>2102</v>
      </c>
      <c r="C137" s="56" t="s">
        <v>342</v>
      </c>
      <c r="D137" s="57" t="s">
        <v>233</v>
      </c>
      <c r="E137" s="58">
        <v>5695346.54</v>
      </c>
      <c r="F137" s="56" t="s">
        <v>228</v>
      </c>
      <c r="G137" s="56" t="s">
        <v>60</v>
      </c>
      <c r="H137" s="56" t="s">
        <v>61</v>
      </c>
    </row>
    <row r="138" spans="1:8" ht="27" x14ac:dyDescent="0.25">
      <c r="A138" s="56">
        <v>10736</v>
      </c>
      <c r="B138" s="56">
        <v>2102</v>
      </c>
      <c r="C138" s="56" t="s">
        <v>342</v>
      </c>
      <c r="D138" s="57" t="s">
        <v>234</v>
      </c>
      <c r="E138" s="58">
        <v>5695346.54</v>
      </c>
      <c r="F138" s="56" t="s">
        <v>228</v>
      </c>
      <c r="G138" s="56" t="s">
        <v>60</v>
      </c>
      <c r="H138" s="56" t="s">
        <v>61</v>
      </c>
    </row>
    <row r="139" spans="1:8" ht="40.5" x14ac:dyDescent="0.25">
      <c r="A139" s="56">
        <v>10737</v>
      </c>
      <c r="B139" s="56">
        <v>2102</v>
      </c>
      <c r="C139" s="56" t="s">
        <v>342</v>
      </c>
      <c r="D139" s="57" t="s">
        <v>235</v>
      </c>
      <c r="E139" s="58">
        <v>5950237.2999999998</v>
      </c>
      <c r="F139" s="56" t="s">
        <v>228</v>
      </c>
      <c r="G139" s="56" t="s">
        <v>60</v>
      </c>
      <c r="H139" s="56" t="s">
        <v>61</v>
      </c>
    </row>
    <row r="140" spans="1:8" ht="27" x14ac:dyDescent="0.25">
      <c r="A140" s="56">
        <v>10738</v>
      </c>
      <c r="B140" s="56">
        <v>2102</v>
      </c>
      <c r="C140" s="56" t="s">
        <v>342</v>
      </c>
      <c r="D140" s="57" t="s">
        <v>236</v>
      </c>
      <c r="E140" s="58">
        <v>5950237.2999999998</v>
      </c>
      <c r="F140" s="56" t="s">
        <v>228</v>
      </c>
      <c r="G140" s="56" t="s">
        <v>60</v>
      </c>
      <c r="H140" s="56" t="s">
        <v>61</v>
      </c>
    </row>
    <row r="141" spans="1:8" ht="27" x14ac:dyDescent="0.25">
      <c r="A141" s="56">
        <v>10739</v>
      </c>
      <c r="B141" s="56">
        <v>2102</v>
      </c>
      <c r="C141" s="56" t="s">
        <v>342</v>
      </c>
      <c r="D141" s="57" t="s">
        <v>237</v>
      </c>
      <c r="E141" s="58">
        <v>5950237.2999999998</v>
      </c>
      <c r="F141" s="56" t="s">
        <v>228</v>
      </c>
      <c r="G141" s="56" t="s">
        <v>60</v>
      </c>
      <c r="H141" s="56" t="s">
        <v>61</v>
      </c>
    </row>
    <row r="142" spans="1:8" ht="27" x14ac:dyDescent="0.25">
      <c r="A142" s="56">
        <v>10740</v>
      </c>
      <c r="B142" s="56">
        <v>2102</v>
      </c>
      <c r="C142" s="56" t="s">
        <v>342</v>
      </c>
      <c r="D142" s="57" t="s">
        <v>237</v>
      </c>
      <c r="E142" s="58">
        <v>5950237.2999999998</v>
      </c>
      <c r="F142" s="56" t="s">
        <v>228</v>
      </c>
      <c r="G142" s="56" t="s">
        <v>60</v>
      </c>
      <c r="H142" s="56" t="s">
        <v>61</v>
      </c>
    </row>
    <row r="143" spans="1:8" ht="27" x14ac:dyDescent="0.25">
      <c r="A143" s="56">
        <v>10741</v>
      </c>
      <c r="B143" s="56">
        <v>2102</v>
      </c>
      <c r="C143" s="56" t="s">
        <v>342</v>
      </c>
      <c r="D143" s="57" t="s">
        <v>237</v>
      </c>
      <c r="E143" s="58">
        <v>5950237.2999999998</v>
      </c>
      <c r="F143" s="56" t="s">
        <v>228</v>
      </c>
      <c r="G143" s="56" t="s">
        <v>60</v>
      </c>
      <c r="H143" s="56" t="s">
        <v>61</v>
      </c>
    </row>
    <row r="144" spans="1:8" ht="27" x14ac:dyDescent="0.25">
      <c r="A144" s="56">
        <v>10742</v>
      </c>
      <c r="B144" s="56">
        <v>2102</v>
      </c>
      <c r="C144" s="56" t="s">
        <v>342</v>
      </c>
      <c r="D144" s="57" t="s">
        <v>238</v>
      </c>
      <c r="E144" s="58">
        <v>5950237.2999999998</v>
      </c>
      <c r="F144" s="56" t="s">
        <v>228</v>
      </c>
      <c r="G144" s="56" t="s">
        <v>60</v>
      </c>
      <c r="H144" s="56" t="s">
        <v>61</v>
      </c>
    </row>
    <row r="145" spans="1:8" ht="27" x14ac:dyDescent="0.25">
      <c r="A145" s="56">
        <v>10743</v>
      </c>
      <c r="B145" s="56">
        <v>2102</v>
      </c>
      <c r="C145" s="56" t="s">
        <v>342</v>
      </c>
      <c r="D145" s="57" t="s">
        <v>237</v>
      </c>
      <c r="E145" s="58">
        <v>5950237.2999999998</v>
      </c>
      <c r="F145" s="56" t="s">
        <v>228</v>
      </c>
      <c r="G145" s="56" t="s">
        <v>60</v>
      </c>
      <c r="H145" s="56" t="s">
        <v>61</v>
      </c>
    </row>
    <row r="146" spans="1:8" ht="27" x14ac:dyDescent="0.25">
      <c r="A146" s="56">
        <v>10744</v>
      </c>
      <c r="B146" s="56">
        <v>2102</v>
      </c>
      <c r="C146" s="56" t="s">
        <v>342</v>
      </c>
      <c r="D146" s="57" t="s">
        <v>237</v>
      </c>
      <c r="E146" s="58">
        <v>5950237.2999999998</v>
      </c>
      <c r="F146" s="56" t="s">
        <v>228</v>
      </c>
      <c r="G146" s="56" t="s">
        <v>60</v>
      </c>
      <c r="H146" s="56" t="s">
        <v>61</v>
      </c>
    </row>
    <row r="147" spans="1:8" ht="27" x14ac:dyDescent="0.25">
      <c r="A147" s="56">
        <v>10745</v>
      </c>
      <c r="B147" s="56">
        <v>2102</v>
      </c>
      <c r="C147" s="56" t="s">
        <v>342</v>
      </c>
      <c r="D147" s="57" t="s">
        <v>237</v>
      </c>
      <c r="E147" s="58">
        <v>5950237.2999999998</v>
      </c>
      <c r="F147" s="56" t="s">
        <v>228</v>
      </c>
      <c r="G147" s="56" t="s">
        <v>60</v>
      </c>
      <c r="H147" s="56" t="s">
        <v>61</v>
      </c>
    </row>
    <row r="148" spans="1:8" x14ac:dyDescent="0.25">
      <c r="A148" s="56">
        <v>11268</v>
      </c>
      <c r="B148" s="56">
        <v>2102</v>
      </c>
      <c r="C148" s="56" t="s">
        <v>342</v>
      </c>
      <c r="D148" s="57" t="s">
        <v>261</v>
      </c>
      <c r="E148" s="58">
        <v>7080500</v>
      </c>
      <c r="F148" s="56" t="s">
        <v>128</v>
      </c>
      <c r="G148" s="56" t="s">
        <v>60</v>
      </c>
      <c r="H148" s="56" t="s">
        <v>61</v>
      </c>
    </row>
    <row r="149" spans="1:8" ht="40.5" x14ac:dyDescent="0.25">
      <c r="A149" s="56">
        <v>11392</v>
      </c>
      <c r="B149" s="56">
        <v>2102</v>
      </c>
      <c r="C149" s="56" t="s">
        <v>342</v>
      </c>
      <c r="D149" s="57" t="s">
        <v>266</v>
      </c>
      <c r="E149" s="58">
        <v>8286249.6500000004</v>
      </c>
      <c r="F149" s="56" t="s">
        <v>267</v>
      </c>
      <c r="G149" s="56" t="s">
        <v>60</v>
      </c>
      <c r="H149" s="56" t="s">
        <v>61</v>
      </c>
    </row>
    <row r="150" spans="1:8" ht="40.5" x14ac:dyDescent="0.25">
      <c r="A150" s="56">
        <v>11393</v>
      </c>
      <c r="B150" s="56">
        <v>2102</v>
      </c>
      <c r="C150" s="56" t="s">
        <v>342</v>
      </c>
      <c r="D150" s="57" t="s">
        <v>268</v>
      </c>
      <c r="E150" s="58">
        <v>38473903.090000004</v>
      </c>
      <c r="F150" s="56" t="s">
        <v>267</v>
      </c>
      <c r="G150" s="56" t="s">
        <v>60</v>
      </c>
      <c r="H150" s="56" t="s">
        <v>61</v>
      </c>
    </row>
    <row r="151" spans="1:8" x14ac:dyDescent="0.25">
      <c r="A151" s="56">
        <v>11396</v>
      </c>
      <c r="B151" s="56">
        <v>2102</v>
      </c>
      <c r="C151" s="56" t="s">
        <v>342</v>
      </c>
      <c r="D151" s="57" t="s">
        <v>271</v>
      </c>
      <c r="E151" s="58">
        <v>15000000</v>
      </c>
      <c r="F151" s="56" t="s">
        <v>270</v>
      </c>
      <c r="G151" s="56" t="s">
        <v>60</v>
      </c>
      <c r="H151" s="56" t="s">
        <v>61</v>
      </c>
    </row>
    <row r="152" spans="1:8" x14ac:dyDescent="0.25">
      <c r="A152" s="56">
        <v>11397</v>
      </c>
      <c r="B152" s="56">
        <v>2102</v>
      </c>
      <c r="C152" s="56" t="s">
        <v>342</v>
      </c>
      <c r="D152" s="57" t="s">
        <v>271</v>
      </c>
      <c r="E152" s="58">
        <v>15000000</v>
      </c>
      <c r="F152" s="56" t="s">
        <v>270</v>
      </c>
      <c r="G152" s="56" t="s">
        <v>60</v>
      </c>
      <c r="H152" s="56" t="s">
        <v>61</v>
      </c>
    </row>
    <row r="153" spans="1:8" x14ac:dyDescent="0.25">
      <c r="A153" s="56">
        <v>11399</v>
      </c>
      <c r="B153" s="56">
        <v>2102</v>
      </c>
      <c r="C153" s="56" t="s">
        <v>342</v>
      </c>
      <c r="D153" s="57" t="s">
        <v>344</v>
      </c>
      <c r="E153" s="58">
        <v>13800000</v>
      </c>
      <c r="F153" s="56" t="s">
        <v>270</v>
      </c>
      <c r="G153" s="56" t="s">
        <v>60</v>
      </c>
      <c r="H153" s="56" t="s">
        <v>61</v>
      </c>
    </row>
    <row r="154" spans="1:8" x14ac:dyDescent="0.25">
      <c r="A154" s="56">
        <v>11443</v>
      </c>
      <c r="B154" s="56">
        <v>2102</v>
      </c>
      <c r="C154" s="56" t="s">
        <v>342</v>
      </c>
      <c r="D154" s="57" t="s">
        <v>278</v>
      </c>
      <c r="E154" s="58">
        <v>9252250</v>
      </c>
      <c r="F154" s="56" t="s">
        <v>277</v>
      </c>
      <c r="G154" s="56" t="s">
        <v>60</v>
      </c>
      <c r="H154" s="56" t="s">
        <v>61</v>
      </c>
    </row>
    <row r="155" spans="1:8" ht="40.5" x14ac:dyDescent="0.25">
      <c r="A155" s="56">
        <v>11467</v>
      </c>
      <c r="B155" s="56">
        <v>2102</v>
      </c>
      <c r="C155" s="56" t="s">
        <v>342</v>
      </c>
      <c r="D155" s="57" t="s">
        <v>287</v>
      </c>
      <c r="E155" s="58">
        <v>106000000</v>
      </c>
      <c r="F155" s="56" t="s">
        <v>273</v>
      </c>
      <c r="G155" s="56" t="s">
        <v>60</v>
      </c>
      <c r="H155" s="56" t="s">
        <v>61</v>
      </c>
    </row>
    <row r="156" spans="1:8" x14ac:dyDescent="0.25">
      <c r="A156" s="56">
        <v>11468</v>
      </c>
      <c r="B156" s="56">
        <v>2102</v>
      </c>
      <c r="C156" s="56" t="s">
        <v>342</v>
      </c>
      <c r="D156" s="57" t="s">
        <v>289</v>
      </c>
      <c r="E156" s="58">
        <v>11000000</v>
      </c>
      <c r="F156" s="56" t="s">
        <v>273</v>
      </c>
      <c r="G156" s="56" t="s">
        <v>60</v>
      </c>
      <c r="H156" s="56" t="s">
        <v>61</v>
      </c>
    </row>
    <row r="157" spans="1:8" x14ac:dyDescent="0.25">
      <c r="A157" s="56">
        <v>11494</v>
      </c>
      <c r="B157" s="56">
        <v>2102</v>
      </c>
      <c r="C157" s="56" t="s">
        <v>342</v>
      </c>
      <c r="D157" s="57" t="s">
        <v>345</v>
      </c>
      <c r="E157" s="58">
        <v>2927400</v>
      </c>
      <c r="F157" s="56" t="s">
        <v>346</v>
      </c>
      <c r="G157" s="56" t="s">
        <v>60</v>
      </c>
      <c r="H157" s="56" t="s">
        <v>61</v>
      </c>
    </row>
    <row r="158" spans="1:8" x14ac:dyDescent="0.25">
      <c r="A158" s="56">
        <v>11495</v>
      </c>
      <c r="B158" s="56">
        <v>2102</v>
      </c>
      <c r="C158" s="56" t="s">
        <v>342</v>
      </c>
      <c r="D158" s="57" t="s">
        <v>345</v>
      </c>
      <c r="E158" s="58">
        <v>2927400</v>
      </c>
      <c r="F158" s="56" t="s">
        <v>346</v>
      </c>
      <c r="G158" s="56" t="s">
        <v>60</v>
      </c>
      <c r="H158" s="56" t="s">
        <v>61</v>
      </c>
    </row>
    <row r="159" spans="1:8" x14ac:dyDescent="0.25">
      <c r="A159" s="56">
        <v>11496</v>
      </c>
      <c r="B159" s="56">
        <v>2102</v>
      </c>
      <c r="C159" s="56" t="s">
        <v>342</v>
      </c>
      <c r="D159" s="57" t="s">
        <v>345</v>
      </c>
      <c r="E159" s="58">
        <v>2927400</v>
      </c>
      <c r="F159" s="56" t="s">
        <v>346</v>
      </c>
      <c r="G159" s="56" t="s">
        <v>60</v>
      </c>
      <c r="H159" s="56" t="s">
        <v>61</v>
      </c>
    </row>
    <row r="160" spans="1:8" x14ac:dyDescent="0.25">
      <c r="A160" s="56">
        <v>11497</v>
      </c>
      <c r="B160" s="56">
        <v>2102</v>
      </c>
      <c r="C160" s="56" t="s">
        <v>342</v>
      </c>
      <c r="D160" s="57" t="s">
        <v>345</v>
      </c>
      <c r="E160" s="58">
        <v>2927400</v>
      </c>
      <c r="F160" s="56" t="s">
        <v>346</v>
      </c>
      <c r="G160" s="56" t="s">
        <v>60</v>
      </c>
      <c r="H160" s="56" t="s">
        <v>61</v>
      </c>
    </row>
    <row r="161" spans="1:8" x14ac:dyDescent="0.25">
      <c r="A161" s="56">
        <v>11498</v>
      </c>
      <c r="B161" s="56">
        <v>2102</v>
      </c>
      <c r="C161" s="56" t="s">
        <v>342</v>
      </c>
      <c r="D161" s="57" t="s">
        <v>345</v>
      </c>
      <c r="E161" s="58">
        <v>2927400</v>
      </c>
      <c r="F161" s="56" t="s">
        <v>346</v>
      </c>
      <c r="G161" s="56" t="s">
        <v>60</v>
      </c>
      <c r="H161" s="56" t="s">
        <v>61</v>
      </c>
    </row>
    <row r="162" spans="1:8" x14ac:dyDescent="0.25">
      <c r="A162" s="56">
        <v>11499</v>
      </c>
      <c r="B162" s="56">
        <v>2102</v>
      </c>
      <c r="C162" s="56" t="s">
        <v>342</v>
      </c>
      <c r="D162" s="57" t="s">
        <v>345</v>
      </c>
      <c r="E162" s="58">
        <v>2927400</v>
      </c>
      <c r="F162" s="56" t="s">
        <v>346</v>
      </c>
      <c r="G162" s="56" t="s">
        <v>60</v>
      </c>
      <c r="H162" s="56" t="s">
        <v>61</v>
      </c>
    </row>
    <row r="163" spans="1:8" x14ac:dyDescent="0.25">
      <c r="A163" s="56">
        <v>11500</v>
      </c>
      <c r="B163" s="56">
        <v>2102</v>
      </c>
      <c r="C163" s="56" t="s">
        <v>342</v>
      </c>
      <c r="D163" s="57" t="s">
        <v>347</v>
      </c>
      <c r="E163" s="58">
        <v>12852000</v>
      </c>
      <c r="F163" s="56" t="s">
        <v>346</v>
      </c>
      <c r="G163" s="56" t="s">
        <v>60</v>
      </c>
      <c r="H163" s="56" t="s">
        <v>61</v>
      </c>
    </row>
    <row r="164" spans="1:8" ht="40.5" x14ac:dyDescent="0.25">
      <c r="A164" s="56">
        <v>11509</v>
      </c>
      <c r="B164" s="56">
        <v>2102</v>
      </c>
      <c r="C164" s="56" t="s">
        <v>342</v>
      </c>
      <c r="D164" s="57" t="s">
        <v>348</v>
      </c>
      <c r="E164" s="58">
        <v>5269176.3600000003</v>
      </c>
      <c r="F164" s="56" t="s">
        <v>349</v>
      </c>
      <c r="G164" s="56" t="s">
        <v>60</v>
      </c>
      <c r="H164" s="56" t="s">
        <v>61</v>
      </c>
    </row>
    <row r="165" spans="1:8" ht="40.5" x14ac:dyDescent="0.25">
      <c r="A165" s="56">
        <v>11511</v>
      </c>
      <c r="B165" s="56">
        <v>2102</v>
      </c>
      <c r="C165" s="56" t="s">
        <v>342</v>
      </c>
      <c r="D165" s="57" t="s">
        <v>350</v>
      </c>
      <c r="E165" s="58">
        <v>5269176.3600000003</v>
      </c>
      <c r="F165" s="56" t="s">
        <v>349</v>
      </c>
      <c r="G165" s="56" t="s">
        <v>60</v>
      </c>
      <c r="H165" s="56" t="s">
        <v>61</v>
      </c>
    </row>
    <row r="166" spans="1:8" ht="40.5" x14ac:dyDescent="0.25">
      <c r="A166" s="56">
        <v>11513</v>
      </c>
      <c r="B166" s="56">
        <v>2102</v>
      </c>
      <c r="C166" s="56" t="s">
        <v>342</v>
      </c>
      <c r="D166" s="57" t="s">
        <v>351</v>
      </c>
      <c r="E166" s="58">
        <v>5269176.3600000003</v>
      </c>
      <c r="F166" s="56" t="s">
        <v>349</v>
      </c>
      <c r="G166" s="56" t="s">
        <v>60</v>
      </c>
      <c r="H166" s="56" t="s">
        <v>61</v>
      </c>
    </row>
    <row r="167" spans="1:8" ht="40.5" x14ac:dyDescent="0.25">
      <c r="A167" s="56">
        <v>11515</v>
      </c>
      <c r="B167" s="56">
        <v>2102</v>
      </c>
      <c r="C167" s="56" t="s">
        <v>342</v>
      </c>
      <c r="D167" s="57" t="s">
        <v>352</v>
      </c>
      <c r="E167" s="58">
        <v>5269176.3600000003</v>
      </c>
      <c r="F167" s="56" t="s">
        <v>349</v>
      </c>
      <c r="G167" s="56" t="s">
        <v>60</v>
      </c>
      <c r="H167" s="56" t="s">
        <v>61</v>
      </c>
    </row>
    <row r="168" spans="1:8" ht="40.5" x14ac:dyDescent="0.25">
      <c r="A168" s="56">
        <v>11517</v>
      </c>
      <c r="B168" s="56">
        <v>2102</v>
      </c>
      <c r="C168" s="56" t="s">
        <v>342</v>
      </c>
      <c r="D168" s="57" t="s">
        <v>353</v>
      </c>
      <c r="E168" s="58">
        <v>5269176.3600000003</v>
      </c>
      <c r="F168" s="56" t="s">
        <v>349</v>
      </c>
      <c r="G168" s="56" t="s">
        <v>60</v>
      </c>
      <c r="H168" s="56" t="s">
        <v>61</v>
      </c>
    </row>
    <row r="169" spans="1:8" ht="40.5" x14ac:dyDescent="0.25">
      <c r="A169" s="56">
        <v>11519</v>
      </c>
      <c r="B169" s="56">
        <v>2102</v>
      </c>
      <c r="C169" s="56" t="s">
        <v>342</v>
      </c>
      <c r="D169" s="57" t="s">
        <v>354</v>
      </c>
      <c r="E169" s="58">
        <v>5269176.3600000003</v>
      </c>
      <c r="F169" s="56" t="s">
        <v>349</v>
      </c>
      <c r="G169" s="56" t="s">
        <v>60</v>
      </c>
      <c r="H169" s="56" t="s">
        <v>61</v>
      </c>
    </row>
    <row r="170" spans="1:8" ht="40.5" x14ac:dyDescent="0.25">
      <c r="A170" s="56">
        <v>11521</v>
      </c>
      <c r="B170" s="56">
        <v>2102</v>
      </c>
      <c r="C170" s="56" t="s">
        <v>342</v>
      </c>
      <c r="D170" s="57" t="s">
        <v>355</v>
      </c>
      <c r="E170" s="58">
        <v>5269176.3600000003</v>
      </c>
      <c r="F170" s="56" t="s">
        <v>349</v>
      </c>
      <c r="G170" s="56" t="s">
        <v>60</v>
      </c>
      <c r="H170" s="56" t="s">
        <v>61</v>
      </c>
    </row>
    <row r="171" spans="1:8" ht="40.5" x14ac:dyDescent="0.25">
      <c r="A171" s="56">
        <v>11523</v>
      </c>
      <c r="B171" s="56">
        <v>2102</v>
      </c>
      <c r="C171" s="56" t="s">
        <v>342</v>
      </c>
      <c r="D171" s="57" t="s">
        <v>356</v>
      </c>
      <c r="E171" s="58">
        <v>5269176.3600000003</v>
      </c>
      <c r="F171" s="56" t="s">
        <v>349</v>
      </c>
      <c r="G171" s="56" t="s">
        <v>60</v>
      </c>
      <c r="H171" s="56" t="s">
        <v>61</v>
      </c>
    </row>
    <row r="172" spans="1:8" ht="40.5" x14ac:dyDescent="0.25">
      <c r="A172" s="56">
        <v>11526</v>
      </c>
      <c r="B172" s="56">
        <v>2102</v>
      </c>
      <c r="C172" s="56" t="s">
        <v>342</v>
      </c>
      <c r="D172" s="57" t="s">
        <v>357</v>
      </c>
      <c r="E172" s="58">
        <v>5269176.3600000003</v>
      </c>
      <c r="F172" s="56" t="s">
        <v>349</v>
      </c>
      <c r="G172" s="56" t="s">
        <v>60</v>
      </c>
      <c r="H172" s="56" t="s">
        <v>61</v>
      </c>
    </row>
    <row r="173" spans="1:8" ht="40.5" x14ac:dyDescent="0.25">
      <c r="A173" s="56">
        <v>11528</v>
      </c>
      <c r="B173" s="56">
        <v>2102</v>
      </c>
      <c r="C173" s="56" t="s">
        <v>342</v>
      </c>
      <c r="D173" s="57" t="s">
        <v>358</v>
      </c>
      <c r="E173" s="58">
        <v>5269176.3600000003</v>
      </c>
      <c r="F173" s="56" t="s">
        <v>349</v>
      </c>
      <c r="G173" s="56" t="s">
        <v>60</v>
      </c>
      <c r="H173" s="56" t="s">
        <v>61</v>
      </c>
    </row>
    <row r="174" spans="1:8" x14ac:dyDescent="0.25">
      <c r="A174" s="56">
        <v>11616</v>
      </c>
      <c r="B174" s="56">
        <v>2102</v>
      </c>
      <c r="C174" s="56" t="s">
        <v>342</v>
      </c>
      <c r="D174" s="57" t="s">
        <v>103</v>
      </c>
      <c r="E174" s="58">
        <v>3835508.95</v>
      </c>
      <c r="F174" s="56" t="s">
        <v>359</v>
      </c>
      <c r="G174" s="56" t="s">
        <v>60</v>
      </c>
      <c r="H174" s="56" t="s">
        <v>61</v>
      </c>
    </row>
    <row r="175" spans="1:8" x14ac:dyDescent="0.25">
      <c r="A175" s="56">
        <v>11617</v>
      </c>
      <c r="B175" s="56">
        <v>2102</v>
      </c>
      <c r="C175" s="56" t="s">
        <v>342</v>
      </c>
      <c r="D175" s="57" t="s">
        <v>103</v>
      </c>
      <c r="E175" s="58">
        <v>3835508.93</v>
      </c>
      <c r="F175" s="56" t="s">
        <v>359</v>
      </c>
      <c r="G175" s="56" t="s">
        <v>60</v>
      </c>
      <c r="H175" s="56" t="s">
        <v>61</v>
      </c>
    </row>
    <row r="176" spans="1:8" x14ac:dyDescent="0.25">
      <c r="A176" s="56">
        <v>11619</v>
      </c>
      <c r="B176" s="56">
        <v>2102</v>
      </c>
      <c r="C176" s="56" t="s">
        <v>342</v>
      </c>
      <c r="D176" s="57" t="s">
        <v>103</v>
      </c>
      <c r="E176" s="58">
        <v>3835508.93</v>
      </c>
      <c r="F176" s="56" t="s">
        <v>359</v>
      </c>
      <c r="G176" s="56" t="s">
        <v>60</v>
      </c>
      <c r="H176" s="56" t="s">
        <v>61</v>
      </c>
    </row>
    <row r="177" spans="1:8" x14ac:dyDescent="0.25">
      <c r="A177" s="56">
        <v>11621</v>
      </c>
      <c r="B177" s="56">
        <v>2102</v>
      </c>
      <c r="C177" s="56" t="s">
        <v>342</v>
      </c>
      <c r="D177" s="57" t="s">
        <v>103</v>
      </c>
      <c r="E177" s="58">
        <v>3835508.93</v>
      </c>
      <c r="F177" s="56" t="s">
        <v>359</v>
      </c>
      <c r="G177" s="56" t="s">
        <v>60</v>
      </c>
      <c r="H177" s="56" t="s">
        <v>61</v>
      </c>
    </row>
    <row r="178" spans="1:8" x14ac:dyDescent="0.25">
      <c r="A178" s="56">
        <v>11623</v>
      </c>
      <c r="B178" s="56">
        <v>2102</v>
      </c>
      <c r="C178" s="56" t="s">
        <v>342</v>
      </c>
      <c r="D178" s="57" t="s">
        <v>103</v>
      </c>
      <c r="E178" s="58">
        <v>3835508.93</v>
      </c>
      <c r="F178" s="56" t="s">
        <v>359</v>
      </c>
      <c r="G178" s="56" t="s">
        <v>60</v>
      </c>
      <c r="H178" s="56" t="s">
        <v>61</v>
      </c>
    </row>
    <row r="179" spans="1:8" x14ac:dyDescent="0.25">
      <c r="A179" s="56">
        <v>11625</v>
      </c>
      <c r="B179" s="56">
        <v>2102</v>
      </c>
      <c r="C179" s="56" t="s">
        <v>342</v>
      </c>
      <c r="D179" s="57" t="s">
        <v>103</v>
      </c>
      <c r="E179" s="58">
        <v>3835508.93</v>
      </c>
      <c r="F179" s="56" t="s">
        <v>359</v>
      </c>
      <c r="G179" s="56" t="s">
        <v>60</v>
      </c>
      <c r="H179" s="56" t="s">
        <v>61</v>
      </c>
    </row>
    <row r="180" spans="1:8" x14ac:dyDescent="0.25">
      <c r="A180" s="56">
        <v>11265</v>
      </c>
      <c r="B180" s="56">
        <v>2101</v>
      </c>
      <c r="C180" s="56" t="s">
        <v>342</v>
      </c>
      <c r="D180" s="57" t="s">
        <v>260</v>
      </c>
      <c r="E180" s="58">
        <v>5021800</v>
      </c>
      <c r="F180" s="56" t="s">
        <v>128</v>
      </c>
      <c r="G180" s="56" t="s">
        <v>60</v>
      </c>
      <c r="H180" s="56" t="s">
        <v>61</v>
      </c>
    </row>
    <row r="181" spans="1:8" x14ac:dyDescent="0.25">
      <c r="A181" s="56">
        <v>11642</v>
      </c>
      <c r="B181" s="56">
        <v>2101</v>
      </c>
      <c r="C181" s="56" t="s">
        <v>342</v>
      </c>
      <c r="D181" s="57" t="s">
        <v>99</v>
      </c>
      <c r="E181" s="58">
        <v>9520000</v>
      </c>
      <c r="F181" s="56" t="s">
        <v>285</v>
      </c>
      <c r="G181" s="56" t="s">
        <v>60</v>
      </c>
      <c r="H181" s="56" t="s">
        <v>61</v>
      </c>
    </row>
    <row r="182" spans="1:8" x14ac:dyDescent="0.25">
      <c r="E182" s="41">
        <f>SUM(E2:E181)</f>
        <v>1372619549.5499976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tabSelected="1" workbookViewId="0">
      <selection activeCell="B19" sqref="B19"/>
    </sheetView>
  </sheetViews>
  <sheetFormatPr baseColWidth="10" defaultRowHeight="15" x14ac:dyDescent="0.25"/>
  <cols>
    <col min="2" max="2" width="24.42578125" bestFit="1" customWidth="1"/>
    <col min="3" max="3" width="35.28515625" customWidth="1"/>
    <col min="4" max="4" width="18.42578125" style="7" hidden="1" customWidth="1"/>
  </cols>
  <sheetData>
    <row r="1" spans="1:4" x14ac:dyDescent="0.25">
      <c r="A1" s="158" t="s">
        <v>365</v>
      </c>
      <c r="B1" s="158"/>
      <c r="C1" s="158"/>
      <c r="D1" s="158"/>
    </row>
    <row r="2" spans="1:4" ht="25.5" x14ac:dyDescent="0.25">
      <c r="A2" s="10" t="s">
        <v>0</v>
      </c>
      <c r="B2" s="11" t="s">
        <v>1</v>
      </c>
      <c r="C2" s="11" t="s">
        <v>2</v>
      </c>
      <c r="D2" s="12" t="s">
        <v>3</v>
      </c>
    </row>
    <row r="3" spans="1:4" ht="24" x14ac:dyDescent="0.25">
      <c r="A3" s="1">
        <v>1</v>
      </c>
      <c r="B3" s="8" t="s">
        <v>4</v>
      </c>
      <c r="C3" s="8" t="s">
        <v>5</v>
      </c>
      <c r="D3" s="9">
        <v>23726509</v>
      </c>
    </row>
    <row r="4" spans="1:4" ht="24" x14ac:dyDescent="0.25">
      <c r="A4" s="1">
        <v>2</v>
      </c>
      <c r="B4" s="8" t="s">
        <v>6</v>
      </c>
      <c r="C4" s="8" t="s">
        <v>7</v>
      </c>
      <c r="D4" s="9">
        <v>68299013</v>
      </c>
    </row>
    <row r="5" spans="1:4" ht="24" x14ac:dyDescent="0.25">
      <c r="A5" s="1">
        <f>A4+1</f>
        <v>3</v>
      </c>
      <c r="B5" s="43" t="s">
        <v>369</v>
      </c>
      <c r="C5" s="8" t="s">
        <v>8</v>
      </c>
      <c r="D5" s="9">
        <v>33366880</v>
      </c>
    </row>
    <row r="6" spans="1:4" ht="24" x14ac:dyDescent="0.25">
      <c r="A6" s="1">
        <f t="shared" ref="A6:A12" si="0">A5+1</f>
        <v>4</v>
      </c>
      <c r="B6" s="8" t="s">
        <v>9</v>
      </c>
      <c r="C6" s="8" t="s">
        <v>10</v>
      </c>
      <c r="D6" s="9">
        <v>74182370</v>
      </c>
    </row>
    <row r="7" spans="1:4" ht="24" x14ac:dyDescent="0.25">
      <c r="A7" s="1">
        <f t="shared" si="0"/>
        <v>5</v>
      </c>
      <c r="B7" s="8" t="s">
        <v>11</v>
      </c>
      <c r="C7" s="8" t="s">
        <v>12</v>
      </c>
      <c r="D7" s="9">
        <v>91477557</v>
      </c>
    </row>
    <row r="8" spans="1:4" ht="24" x14ac:dyDescent="0.25">
      <c r="A8" s="1">
        <f t="shared" si="0"/>
        <v>6</v>
      </c>
      <c r="B8" s="8" t="s">
        <v>13</v>
      </c>
      <c r="C8" s="8" t="s">
        <v>14</v>
      </c>
      <c r="D8" s="9">
        <v>80850873</v>
      </c>
    </row>
    <row r="9" spans="1:4" ht="24" x14ac:dyDescent="0.25">
      <c r="A9" s="1">
        <f t="shared" si="0"/>
        <v>7</v>
      </c>
      <c r="B9" s="8" t="s">
        <v>15</v>
      </c>
      <c r="C9" s="8" t="s">
        <v>16</v>
      </c>
      <c r="D9" s="9">
        <v>1072395089</v>
      </c>
    </row>
    <row r="10" spans="1:4" ht="24" x14ac:dyDescent="0.25">
      <c r="A10" s="1">
        <f t="shared" si="0"/>
        <v>8</v>
      </c>
      <c r="B10" s="8" t="s">
        <v>17</v>
      </c>
      <c r="C10" s="8" t="s">
        <v>18</v>
      </c>
      <c r="D10" s="9">
        <v>17421734</v>
      </c>
    </row>
    <row r="11" spans="1:4" ht="24" x14ac:dyDescent="0.25">
      <c r="A11" s="1">
        <f t="shared" si="0"/>
        <v>9</v>
      </c>
      <c r="B11" s="8" t="s">
        <v>19</v>
      </c>
      <c r="C11" s="8" t="s">
        <v>20</v>
      </c>
      <c r="D11" s="9">
        <v>1118550978</v>
      </c>
    </row>
    <row r="12" spans="1:4" x14ac:dyDescent="0.25">
      <c r="A12" s="152">
        <f t="shared" si="0"/>
        <v>10</v>
      </c>
      <c r="B12" s="154" t="s">
        <v>21</v>
      </c>
      <c r="C12" s="154" t="s">
        <v>16</v>
      </c>
      <c r="D12" s="156">
        <v>23726543</v>
      </c>
    </row>
    <row r="13" spans="1:4" x14ac:dyDescent="0.25">
      <c r="A13" s="153"/>
      <c r="B13" s="155"/>
      <c r="C13" s="155"/>
      <c r="D13" s="157"/>
    </row>
    <row r="14" spans="1:4" ht="24" x14ac:dyDescent="0.25">
      <c r="A14" s="1">
        <v>11</v>
      </c>
      <c r="B14" s="8" t="s">
        <v>22</v>
      </c>
      <c r="C14" s="8" t="s">
        <v>23</v>
      </c>
      <c r="D14" s="13">
        <v>23791075</v>
      </c>
    </row>
    <row r="15" spans="1:4" ht="24" x14ac:dyDescent="0.25">
      <c r="A15" s="1">
        <v>12</v>
      </c>
      <c r="B15" s="43" t="s">
        <v>370</v>
      </c>
      <c r="C15" s="8" t="s">
        <v>24</v>
      </c>
      <c r="D15" s="9">
        <v>1122128522</v>
      </c>
    </row>
    <row r="16" spans="1:4" ht="24" x14ac:dyDescent="0.25">
      <c r="A16" s="1">
        <v>13</v>
      </c>
      <c r="B16" s="43" t="s">
        <v>371</v>
      </c>
      <c r="C16" s="8" t="s">
        <v>25</v>
      </c>
      <c r="D16" s="9">
        <v>1179729</v>
      </c>
    </row>
    <row r="17" spans="1:4" ht="24" x14ac:dyDescent="0.25">
      <c r="A17" s="2">
        <v>14</v>
      </c>
      <c r="B17" s="8" t="s">
        <v>26</v>
      </c>
      <c r="C17" s="8" t="s">
        <v>27</v>
      </c>
      <c r="D17" s="9">
        <v>40405602</v>
      </c>
    </row>
    <row r="18" spans="1:4" ht="24" x14ac:dyDescent="0.25">
      <c r="A18" s="2">
        <v>15</v>
      </c>
      <c r="B18" s="8" t="s">
        <v>28</v>
      </c>
      <c r="C18" s="8" t="s">
        <v>29</v>
      </c>
      <c r="D18" s="9">
        <v>23791145</v>
      </c>
    </row>
    <row r="19" spans="1:4" ht="24" x14ac:dyDescent="0.25">
      <c r="A19" s="2">
        <v>16</v>
      </c>
      <c r="B19" s="8" t="s">
        <v>372</v>
      </c>
      <c r="C19" s="8" t="s">
        <v>321</v>
      </c>
      <c r="D19" s="9">
        <v>1118548590</v>
      </c>
    </row>
    <row r="20" spans="1:4" ht="24" x14ac:dyDescent="0.25">
      <c r="A20" s="2">
        <v>17</v>
      </c>
      <c r="B20" s="8" t="s">
        <v>30</v>
      </c>
      <c r="C20" s="8" t="s">
        <v>31</v>
      </c>
      <c r="D20" s="9">
        <v>47437198</v>
      </c>
    </row>
    <row r="21" spans="1:4" ht="24" x14ac:dyDescent="0.25">
      <c r="A21" s="2">
        <v>18</v>
      </c>
      <c r="B21" s="8" t="s">
        <v>32</v>
      </c>
      <c r="C21" s="8" t="s">
        <v>33</v>
      </c>
      <c r="D21" s="9">
        <v>1094247027</v>
      </c>
    </row>
  </sheetData>
  <mergeCells count="5">
    <mergeCell ref="A12:A13"/>
    <mergeCell ref="B12:B13"/>
    <mergeCell ref="C12:C13"/>
    <mergeCell ref="D12:D13"/>
    <mergeCell ref="A1:D1"/>
  </mergeCells>
  <pageMargins left="0.7" right="0.7" top="0.75" bottom="0.75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zoomScale="85" zoomScaleNormal="85" workbookViewId="0">
      <selection activeCell="A2" sqref="A2:G5"/>
    </sheetView>
  </sheetViews>
  <sheetFormatPr baseColWidth="10" defaultRowHeight="15" x14ac:dyDescent="0.25"/>
  <cols>
    <col min="2" max="2" width="33.7109375" customWidth="1"/>
    <col min="3" max="3" width="23.85546875" customWidth="1"/>
    <col min="4" max="4" width="26.7109375" customWidth="1"/>
    <col min="5" max="5" width="22.42578125" customWidth="1"/>
    <col min="6" max="6" width="16.5703125" customWidth="1"/>
    <col min="7" max="7" width="22.28515625" customWidth="1"/>
    <col min="8" max="8" width="18" customWidth="1"/>
  </cols>
  <sheetData>
    <row r="1" spans="1:7" ht="15.75" x14ac:dyDescent="0.25">
      <c r="A1" s="159" t="s">
        <v>51</v>
      </c>
      <c r="B1" s="159"/>
      <c r="C1" s="159"/>
      <c r="D1" s="159"/>
      <c r="E1" s="159"/>
      <c r="F1" s="159"/>
      <c r="G1" s="159"/>
    </row>
    <row r="2" spans="1:7" ht="16.5" thickBot="1" x14ac:dyDescent="0.3">
      <c r="A2" s="17" t="s">
        <v>0</v>
      </c>
      <c r="B2" s="18" t="s">
        <v>34</v>
      </c>
      <c r="C2" s="19" t="s">
        <v>35</v>
      </c>
      <c r="D2" s="20" t="s">
        <v>36</v>
      </c>
      <c r="E2" s="20" t="s">
        <v>37</v>
      </c>
      <c r="F2" s="18" t="s">
        <v>38</v>
      </c>
      <c r="G2" s="21" t="s">
        <v>39</v>
      </c>
    </row>
    <row r="3" spans="1:7" ht="30.75" thickBot="1" x14ac:dyDescent="0.3">
      <c r="A3" s="3">
        <v>1</v>
      </c>
      <c r="B3" s="4" t="s">
        <v>44</v>
      </c>
      <c r="C3" s="5" t="s">
        <v>45</v>
      </c>
      <c r="D3" s="4" t="s">
        <v>40</v>
      </c>
      <c r="E3" s="4" t="s">
        <v>46</v>
      </c>
      <c r="F3" s="6" t="s">
        <v>41</v>
      </c>
      <c r="G3" s="42">
        <v>224090000</v>
      </c>
    </row>
    <row r="4" spans="1:7" ht="45.75" thickBot="1" x14ac:dyDescent="0.3">
      <c r="A4" s="3">
        <v>2</v>
      </c>
      <c r="B4" s="4" t="s">
        <v>47</v>
      </c>
      <c r="C4" s="5" t="s">
        <v>48</v>
      </c>
      <c r="D4" s="4" t="s">
        <v>40</v>
      </c>
      <c r="E4" s="4" t="s">
        <v>46</v>
      </c>
      <c r="F4" s="6" t="s">
        <v>41</v>
      </c>
      <c r="G4" s="42">
        <v>1190177681</v>
      </c>
    </row>
    <row r="5" spans="1:7" ht="45.75" thickBot="1" x14ac:dyDescent="0.3">
      <c r="A5" s="3">
        <v>3</v>
      </c>
      <c r="B5" s="4" t="s">
        <v>49</v>
      </c>
      <c r="C5" s="5" t="s">
        <v>50</v>
      </c>
      <c r="D5" s="4" t="s">
        <v>40</v>
      </c>
      <c r="E5" s="4" t="s">
        <v>42</v>
      </c>
      <c r="F5" s="6" t="s">
        <v>43</v>
      </c>
      <c r="G5" s="42">
        <v>59356850</v>
      </c>
    </row>
    <row r="6" spans="1:7" x14ac:dyDescent="0.25">
      <c r="G6" s="40">
        <f>SUM(G3:G5)</f>
        <v>1473624531</v>
      </c>
    </row>
  </sheetData>
  <mergeCells count="1">
    <mergeCell ref="A1:G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B14" sqref="B14"/>
    </sheetView>
  </sheetViews>
  <sheetFormatPr baseColWidth="10" defaultRowHeight="15" x14ac:dyDescent="0.25"/>
  <cols>
    <col min="1" max="1" width="106.5703125" bestFit="1" customWidth="1"/>
    <col min="2" max="2" width="27.140625" bestFit="1" customWidth="1"/>
    <col min="3" max="3" width="13.28515625" bestFit="1" customWidth="1"/>
  </cols>
  <sheetData>
    <row r="1" spans="1:4" ht="31.5" x14ac:dyDescent="0.25">
      <c r="A1" s="15" t="s">
        <v>322</v>
      </c>
      <c r="B1" s="15" t="s">
        <v>323</v>
      </c>
      <c r="C1" s="15" t="s">
        <v>328</v>
      </c>
    </row>
    <row r="2" spans="1:4" x14ac:dyDescent="0.25">
      <c r="A2" s="49" t="s">
        <v>64</v>
      </c>
      <c r="B2" s="49"/>
      <c r="C2" s="50">
        <v>3516000</v>
      </c>
      <c r="D2" s="51"/>
    </row>
    <row r="3" spans="1:4" x14ac:dyDescent="0.25">
      <c r="A3" s="49" t="s">
        <v>131</v>
      </c>
      <c r="B3" s="49">
        <v>1621090</v>
      </c>
      <c r="C3" s="50">
        <v>91500000</v>
      </c>
      <c r="D3" s="51"/>
    </row>
    <row r="4" spans="1:4" x14ac:dyDescent="0.25">
      <c r="A4" s="49" t="s">
        <v>190</v>
      </c>
      <c r="B4" s="49">
        <v>1621101</v>
      </c>
      <c r="C4" s="50">
        <v>147900000</v>
      </c>
      <c r="D4" s="51"/>
    </row>
    <row r="5" spans="1:4" x14ac:dyDescent="0.25">
      <c r="A5" s="49" t="s">
        <v>192</v>
      </c>
      <c r="B5" s="49">
        <v>1621101</v>
      </c>
      <c r="C5" s="50">
        <v>147900000</v>
      </c>
      <c r="D5" s="51"/>
    </row>
    <row r="6" spans="1:4" ht="30" x14ac:dyDescent="0.25">
      <c r="A6" s="52" t="s">
        <v>324</v>
      </c>
      <c r="B6" s="49">
        <v>1621101</v>
      </c>
      <c r="C6" s="50">
        <v>147900000</v>
      </c>
      <c r="D6" s="51"/>
    </row>
    <row r="7" spans="1:4" x14ac:dyDescent="0.25">
      <c r="A7" s="49" t="s">
        <v>194</v>
      </c>
      <c r="B7" s="49">
        <v>1621101</v>
      </c>
      <c r="C7" s="50">
        <v>147900000</v>
      </c>
      <c r="D7" s="51"/>
    </row>
    <row r="8" spans="1:4" x14ac:dyDescent="0.25">
      <c r="A8" s="49" t="s">
        <v>208</v>
      </c>
      <c r="B8" s="49">
        <v>1608061</v>
      </c>
      <c r="C8" s="50">
        <v>150900000</v>
      </c>
      <c r="D8" s="48"/>
    </row>
    <row r="9" spans="1:4" x14ac:dyDescent="0.25">
      <c r="A9" s="49" t="s">
        <v>325</v>
      </c>
      <c r="B9" s="49">
        <v>39517024</v>
      </c>
      <c r="C9" s="50">
        <v>9400000</v>
      </c>
      <c r="D9" s="48"/>
    </row>
    <row r="10" spans="1:4" ht="37.5" customHeight="1" x14ac:dyDescent="0.25">
      <c r="A10" s="53" t="s">
        <v>326</v>
      </c>
      <c r="B10" s="49">
        <v>39517024</v>
      </c>
      <c r="C10" s="50">
        <v>9400000</v>
      </c>
      <c r="D10" s="48"/>
    </row>
    <row r="11" spans="1:4" x14ac:dyDescent="0.25">
      <c r="A11" s="49" t="s">
        <v>62</v>
      </c>
      <c r="B11" s="49">
        <v>3417157</v>
      </c>
      <c r="C11" s="50">
        <v>4500000</v>
      </c>
      <c r="D11" s="51"/>
    </row>
    <row r="12" spans="1:4" x14ac:dyDescent="0.25">
      <c r="A12" s="22"/>
      <c r="B12" s="22"/>
      <c r="C12" s="23"/>
    </row>
    <row r="13" spans="1:4" x14ac:dyDescent="0.25">
      <c r="A13" s="22"/>
      <c r="B13" s="22" t="s">
        <v>327</v>
      </c>
      <c r="C13" s="23">
        <f>SUM(C2:C11)</f>
        <v>860816000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workbookViewId="0">
      <selection activeCell="H22" sqref="H22"/>
    </sheetView>
  </sheetViews>
  <sheetFormatPr baseColWidth="10" defaultRowHeight="15" x14ac:dyDescent="0.25"/>
  <cols>
    <col min="1" max="1" width="16.85546875" bestFit="1" customWidth="1"/>
    <col min="2" max="2" width="24.140625" bestFit="1" customWidth="1"/>
    <col min="3" max="3" width="14.140625" bestFit="1" customWidth="1"/>
    <col min="4" max="4" width="15.42578125" customWidth="1"/>
  </cols>
  <sheetData>
    <row r="1" spans="1:6" ht="21" x14ac:dyDescent="0.25">
      <c r="A1" s="26" t="s">
        <v>330</v>
      </c>
      <c r="B1" s="27" t="s">
        <v>53</v>
      </c>
      <c r="C1" s="27" t="s">
        <v>54</v>
      </c>
      <c r="E1" s="15" t="s">
        <v>56</v>
      </c>
      <c r="F1" s="15" t="s">
        <v>57</v>
      </c>
    </row>
    <row r="2" spans="1:6" s="48" customFormat="1" ht="42" x14ac:dyDescent="0.25">
      <c r="A2" s="45" t="s">
        <v>329</v>
      </c>
      <c r="B2" s="46" t="s">
        <v>72</v>
      </c>
      <c r="C2" s="47">
        <v>10481600</v>
      </c>
      <c r="D2" s="47">
        <v>10481600</v>
      </c>
      <c r="E2" s="46" t="s">
        <v>59</v>
      </c>
      <c r="F2" s="46" t="s">
        <v>58</v>
      </c>
    </row>
    <row r="3" spans="1:6" s="48" customFormat="1" ht="42" x14ac:dyDescent="0.25">
      <c r="A3" s="45" t="s">
        <v>329</v>
      </c>
      <c r="B3" s="46" t="s">
        <v>87</v>
      </c>
      <c r="C3" s="47">
        <v>7835800</v>
      </c>
      <c r="D3" s="47">
        <v>7835800</v>
      </c>
      <c r="E3" s="46" t="s">
        <v>59</v>
      </c>
      <c r="F3" s="46" t="s">
        <v>89</v>
      </c>
    </row>
    <row r="4" spans="1:6" s="48" customFormat="1" ht="31.5" x14ac:dyDescent="0.25">
      <c r="A4" s="45" t="s">
        <v>329</v>
      </c>
      <c r="B4" s="46" t="s">
        <v>90</v>
      </c>
      <c r="C4" s="47">
        <v>8669000</v>
      </c>
      <c r="D4" s="47">
        <v>8669000</v>
      </c>
      <c r="E4" s="46" t="s">
        <v>59</v>
      </c>
      <c r="F4" s="46" t="s">
        <v>92</v>
      </c>
    </row>
    <row r="5" spans="1:6" s="48" customFormat="1" ht="21" x14ac:dyDescent="0.25">
      <c r="A5" s="45" t="s">
        <v>329</v>
      </c>
      <c r="B5" s="46" t="s">
        <v>142</v>
      </c>
      <c r="C5" s="47">
        <v>10478280</v>
      </c>
      <c r="D5" s="47">
        <v>10478280</v>
      </c>
      <c r="E5" s="46" t="s">
        <v>59</v>
      </c>
      <c r="F5" s="46" t="s">
        <v>58</v>
      </c>
    </row>
    <row r="6" spans="1:6" s="48" customFormat="1" ht="21" x14ac:dyDescent="0.25">
      <c r="A6" s="45" t="s">
        <v>329</v>
      </c>
      <c r="B6" s="46" t="s">
        <v>173</v>
      </c>
      <c r="C6" s="47">
        <v>14057470</v>
      </c>
      <c r="D6" s="47">
        <v>14057470</v>
      </c>
      <c r="E6" s="46" t="s">
        <v>59</v>
      </c>
      <c r="F6" s="46" t="s">
        <v>174</v>
      </c>
    </row>
    <row r="7" spans="1:6" ht="21" x14ac:dyDescent="0.25">
      <c r="A7" s="24" t="s">
        <v>329</v>
      </c>
      <c r="B7" s="14" t="s">
        <v>175</v>
      </c>
      <c r="C7" s="25">
        <v>17350200</v>
      </c>
      <c r="D7" s="25">
        <v>17350200</v>
      </c>
      <c r="E7" s="14" t="s">
        <v>59</v>
      </c>
      <c r="F7" s="14" t="s">
        <v>176</v>
      </c>
    </row>
    <row r="8" spans="1:6" x14ac:dyDescent="0.25">
      <c r="D8" s="41">
        <f>SUM(D2:D7)</f>
        <v>68872350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workbookViewId="0">
      <selection activeCell="C10" sqref="C10"/>
    </sheetView>
  </sheetViews>
  <sheetFormatPr baseColWidth="10" defaultRowHeight="15" x14ac:dyDescent="0.25"/>
  <cols>
    <col min="1" max="1" width="26.42578125" bestFit="1" customWidth="1"/>
    <col min="2" max="2" width="35.5703125" customWidth="1"/>
    <col min="3" max="3" width="36.5703125" customWidth="1"/>
  </cols>
  <sheetData>
    <row r="1" spans="1:3" x14ac:dyDescent="0.25">
      <c r="A1" s="32" t="s">
        <v>331</v>
      </c>
      <c r="B1" s="32" t="s">
        <v>366</v>
      </c>
      <c r="C1" s="32" t="s">
        <v>367</v>
      </c>
    </row>
    <row r="2" spans="1:3" x14ac:dyDescent="0.25">
      <c r="A2" s="33" t="s">
        <v>331</v>
      </c>
      <c r="B2" s="34" t="s">
        <v>242</v>
      </c>
      <c r="C2" s="35">
        <v>3201576</v>
      </c>
    </row>
    <row r="3" spans="1:3" x14ac:dyDescent="0.25">
      <c r="A3" s="36" t="s">
        <v>331</v>
      </c>
      <c r="B3" s="37" t="s">
        <v>242</v>
      </c>
      <c r="C3" s="38">
        <v>3201576</v>
      </c>
    </row>
    <row r="4" spans="1:3" x14ac:dyDescent="0.25">
      <c r="A4" s="36" t="s">
        <v>331</v>
      </c>
      <c r="B4" s="37" t="s">
        <v>242</v>
      </c>
      <c r="C4" s="38">
        <v>3201576</v>
      </c>
    </row>
    <row r="5" spans="1:3" x14ac:dyDescent="0.25">
      <c r="A5" s="36" t="s">
        <v>331</v>
      </c>
      <c r="B5" s="37" t="s">
        <v>242</v>
      </c>
      <c r="C5" s="38">
        <v>3201576</v>
      </c>
    </row>
    <row r="6" spans="1:3" x14ac:dyDescent="0.25">
      <c r="A6" s="36" t="s">
        <v>331</v>
      </c>
      <c r="B6" s="37" t="s">
        <v>242</v>
      </c>
      <c r="C6" s="38">
        <v>3201576</v>
      </c>
    </row>
    <row r="7" spans="1:3" x14ac:dyDescent="0.25">
      <c r="A7" s="36" t="s">
        <v>331</v>
      </c>
      <c r="B7" s="37" t="s">
        <v>242</v>
      </c>
      <c r="C7" s="38">
        <v>3201576</v>
      </c>
    </row>
    <row r="8" spans="1:3" ht="50.25" customHeight="1" x14ac:dyDescent="0.25">
      <c r="A8" s="36" t="s">
        <v>331</v>
      </c>
      <c r="B8" s="37" t="s">
        <v>269</v>
      </c>
      <c r="C8" s="38">
        <v>22480000</v>
      </c>
    </row>
    <row r="10" spans="1:3" x14ac:dyDescent="0.25">
      <c r="C10" s="41">
        <f>SUM(C2:C9)</f>
        <v>41689456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15</vt:i4>
      </vt:variant>
    </vt:vector>
  </HeadingPairs>
  <TitlesOfParts>
    <vt:vector size="15" baseType="lpstr">
      <vt:lpstr>RESUMEN</vt:lpstr>
      <vt:lpstr>COTIZACION</vt:lpstr>
      <vt:lpstr>INVENTARIO</vt:lpstr>
      <vt:lpstr>SOFWARE</vt:lpstr>
      <vt:lpstr>OBRAS DE ARTE </vt:lpstr>
      <vt:lpstr>MAQUINARIA Y EQUIPO</vt:lpstr>
      <vt:lpstr>MUEBLES  Y ENSERES </vt:lpstr>
      <vt:lpstr>EQUIPOS DIAGNOSTICO</vt:lpstr>
      <vt:lpstr>EQUIPOS MEDICOS </vt:lpstr>
      <vt:lpstr>EQUIPOS COMPUTO</vt:lpstr>
      <vt:lpstr>LISTADO DE CARGOS</vt:lpstr>
      <vt:lpstr>Catg Construcciones y Edificaci</vt:lpstr>
      <vt:lpstr>VEHICULOS</vt:lpstr>
      <vt:lpstr>CASCO BARCO</vt:lpstr>
      <vt:lpstr>CASCO AVIACION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Jesus Campo Becerra</dc:creator>
  <cp:lastModifiedBy>PRO1DIJURIDICA-Leidy Yohana Hernandez</cp:lastModifiedBy>
  <cp:lastPrinted>2026-06-04T21:15:19Z</cp:lastPrinted>
  <dcterms:created xsi:type="dcterms:W3CDTF">2025-05-13T14:38:58Z</dcterms:created>
  <dcterms:modified xsi:type="dcterms:W3CDTF">2026-07-21T20:59:04Z</dcterms:modified>
</cp:coreProperties>
</file>