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8"/>
  <workbookPr/>
  <mc:AlternateContent xmlns:mc="http://schemas.openxmlformats.org/markup-compatibility/2006">
    <mc:Choice Requires="x15">
      <x15ac:absPath xmlns:x15ac="http://schemas.microsoft.com/office/spreadsheetml/2010/11/ac" url="https://d.docs.live.net/5a39a1aa849bf840/Escritorio/ALCALDÍA DE PEREIRA/DOTACIÓN BONOS/DOCUMENTOS CORRECTOS PARA RESPUESTA A OBSERVACIONES/"/>
    </mc:Choice>
  </mc:AlternateContent>
  <xr:revisionPtr revIDLastSave="6" documentId="8_{8A80FC45-07A8-4E32-A7B0-49B3632641B8}" xr6:coauthVersionLast="47" xr6:coauthVersionMax="47" xr10:uidLastSave="{BC97B01E-B4CC-4554-95D2-F2707A6BC03B}"/>
  <bookViews>
    <workbookView xWindow="-108" yWindow="-108" windowWidth="23256" windowHeight="12456" xr2:uid="{00000000-000D-0000-FFFF-FFFF00000000}"/>
  </bookViews>
  <sheets>
    <sheet name="INDICADORES FINANCIEROS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3" l="1"/>
  <c r="G16" i="13"/>
  <c r="F16" i="13"/>
  <c r="E16" i="13"/>
  <c r="D16" i="13"/>
  <c r="H17" i="13"/>
  <c r="G17" i="13"/>
  <c r="F17" i="13"/>
  <c r="E17" i="13"/>
  <c r="D17" i="13"/>
  <c r="H14" i="13"/>
  <c r="G14" i="13"/>
  <c r="D14" i="13"/>
  <c r="D15" i="13"/>
  <c r="E15" i="13" l="1"/>
  <c r="F15" i="13"/>
  <c r="G15" i="13"/>
  <c r="H15" i="13"/>
  <c r="E14" i="13"/>
  <c r="F14" i="13"/>
  <c r="G22" i="13"/>
  <c r="G26" i="13"/>
  <c r="G23" i="13"/>
  <c r="G21" i="13"/>
  <c r="G25" i="13" l="1"/>
</calcChain>
</file>

<file path=xl/sharedStrings.xml><?xml version="1.0" encoding="utf-8"?>
<sst xmlns="http://schemas.openxmlformats.org/spreadsheetml/2006/main" count="50" uniqueCount="42">
  <si>
    <t>EMPRESA</t>
  </si>
  <si>
    <t>NIT</t>
  </si>
  <si>
    <t>LIQUIDEZ</t>
  </si>
  <si>
    <t>PROMEDIO</t>
  </si>
  <si>
    <t>MEDIANA</t>
  </si>
  <si>
    <t xml:space="preserve">Debe demostrar una liquidez mayor o igual a </t>
  </si>
  <si>
    <t xml:space="preserve">Debe demostrar un endeudamiento menor o igual al </t>
  </si>
  <si>
    <t xml:space="preserve">Debe demostrar una razón de la cobertura de intereses mayor o igual a </t>
  </si>
  <si>
    <t>PEQUEÑA EMPRESA</t>
  </si>
  <si>
    <t>MEDIANA EMPRESA</t>
  </si>
  <si>
    <t>GRAN EMPRESA</t>
  </si>
  <si>
    <t>CAPACIDAD FINANCIERA</t>
  </si>
  <si>
    <t>CAPACIDAD ORGANIZACIONAL</t>
  </si>
  <si>
    <t>INDETERMINADO</t>
  </si>
  <si>
    <t>SUFORMA S.A.S.</t>
  </si>
  <si>
    <t>C.I. MORASU S.A.S.</t>
  </si>
  <si>
    <t>COMERCIALIZADORA ARTURO CALLE SAS</t>
  </si>
  <si>
    <t>CRISALLTEX S.A.S.</t>
  </si>
  <si>
    <t>DOTACION INTEGRAL SAS</t>
  </si>
  <si>
    <t>INVERSIONES BRT SAS</t>
  </si>
  <si>
    <t>D GERARD M G S A S</t>
  </si>
  <si>
    <t>MICROEMPRESA</t>
  </si>
  <si>
    <t>COMERCIALIZADORA TEXTIL DYSATEX SAS</t>
  </si>
  <si>
    <t>D CALIDAD S A S</t>
  </si>
  <si>
    <t>CARDINN SAS</t>
  </si>
  <si>
    <t>BOSTONIA S.A.S</t>
  </si>
  <si>
    <t>INVERSIONES SARHEM DE COLOMBIA SAS</t>
  </si>
  <si>
    <t>CUARTIN INFERIOR</t>
  </si>
  <si>
    <t>RAZON DE COBERTURA 
DE INTERESES</t>
  </si>
  <si>
    <t>RENTABILIDAD DEL 
PATRIMONIO (ROE)</t>
  </si>
  <si>
    <t>RENTABILIDAD DEL 
ACTIVO (ROA)</t>
  </si>
  <si>
    <t xml:space="preserve">TAMAÑO DE LA 
EMPRESA </t>
  </si>
  <si>
    <t>Debe demostrar una rentabilidad del patrimonio (ROE) mayor o igual a</t>
  </si>
  <si>
    <t xml:space="preserve">Debe demostrar una rentabilidad del activo (ROA) mayor o igual al </t>
  </si>
  <si>
    <t>DESCRIPCIÒN</t>
  </si>
  <si>
    <t xml:space="preserve">NIVEL DE
ENDEUDAMIENTO </t>
  </si>
  <si>
    <t>TERCER CUARTIL</t>
  </si>
  <si>
    <t xml:space="preserve"> Índice de Liquidez</t>
  </si>
  <si>
    <t xml:space="preserve"> Índice de Endeudamiento</t>
  </si>
  <si>
    <t>Razón de cobertura de Intereses</t>
  </si>
  <si>
    <t>Rentabilidad del patrimonio</t>
  </si>
  <si>
    <t>Rentabilidad del activo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</si>
</sst>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1" xfId="0" applyFont="1" applyBorder="1"/>
    <xf numFmtId="2" fontId="3" fillId="0" borderId="3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/>
    <xf numFmtId="0" fontId="1" fillId="0" borderId="6" xfId="0" applyFont="1" applyBorder="1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" fillId="0" borderId="11" xfId="0" applyFont="1" applyBorder="1" applyAlignment="1">
      <alignment horizontal="left" vertical="center"/>
    </xf>
    <xf numFmtId="0" fontId="1" fillId="0" borderId="10" xfId="0" applyFont="1" applyBorder="1" applyAlignment="1">
      <alignment horizontal="right" vertical="center"/>
    </xf>
    <xf numFmtId="0" fontId="1" fillId="0" borderId="12" xfId="0" applyFont="1" applyBorder="1" applyAlignment="1">
      <alignment horizontal="left" vertical="center"/>
    </xf>
    <xf numFmtId="0" fontId="1" fillId="0" borderId="10" xfId="0" applyFont="1" applyBorder="1"/>
    <xf numFmtId="0" fontId="1" fillId="0" borderId="11" xfId="0" applyFont="1" applyBorder="1"/>
    <xf numFmtId="2" fontId="1" fillId="0" borderId="11" xfId="0" applyNumberFormat="1" applyFont="1" applyBorder="1" applyAlignment="1">
      <alignment horizontal="center"/>
    </xf>
    <xf numFmtId="2" fontId="1" fillId="0" borderId="1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2" fontId="2" fillId="4" borderId="5" xfId="0" applyNumberFormat="1" applyFont="1" applyFill="1" applyBorder="1" applyAlignment="1">
      <alignment horizontal="center"/>
    </xf>
    <xf numFmtId="2" fontId="2" fillId="4" borderId="3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2" fontId="3" fillId="0" borderId="1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6EF4A-5452-4E28-8382-FD1D70647D4B}">
  <dimension ref="A1:I26"/>
  <sheetViews>
    <sheetView showGridLines="0" tabSelected="1" workbookViewId="0">
      <selection activeCell="I20" sqref="I20"/>
    </sheetView>
  </sheetViews>
  <sheetFormatPr baseColWidth="10" defaultColWidth="10.88671875" defaultRowHeight="10.199999999999999" x14ac:dyDescent="0.2"/>
  <cols>
    <col min="1" max="1" width="10.88671875" style="1"/>
    <col min="2" max="2" width="31.5546875" style="1" bestFit="1" customWidth="1"/>
    <col min="3" max="3" width="10.88671875" style="1"/>
    <col min="4" max="4" width="11.21875" style="1" bestFit="1" customWidth="1"/>
    <col min="5" max="5" width="14.88671875" style="1" customWidth="1"/>
    <col min="6" max="6" width="22.33203125" style="1" customWidth="1"/>
    <col min="7" max="7" width="15.33203125" style="1" customWidth="1"/>
    <col min="8" max="8" width="13" style="1" customWidth="1"/>
    <col min="9" max="9" width="17.6640625" style="1" customWidth="1"/>
    <col min="10" max="16384" width="10.88671875" style="1"/>
  </cols>
  <sheetData>
    <row r="1" spans="1:9" ht="31.2" thickBot="1" x14ac:dyDescent="0.25">
      <c r="A1" s="29" t="s">
        <v>34</v>
      </c>
      <c r="B1" s="30" t="s">
        <v>0</v>
      </c>
      <c r="C1" s="30" t="s">
        <v>1</v>
      </c>
      <c r="D1" s="30" t="s">
        <v>2</v>
      </c>
      <c r="E1" s="31" t="s">
        <v>35</v>
      </c>
      <c r="F1" s="31" t="s">
        <v>28</v>
      </c>
      <c r="G1" s="31" t="s">
        <v>29</v>
      </c>
      <c r="H1" s="31" t="s">
        <v>30</v>
      </c>
      <c r="I1" s="32" t="s">
        <v>31</v>
      </c>
    </row>
    <row r="2" spans="1:9" x14ac:dyDescent="0.2">
      <c r="A2" s="18">
        <v>1</v>
      </c>
      <c r="B2" s="17" t="s">
        <v>15</v>
      </c>
      <c r="C2" s="16">
        <v>900719304</v>
      </c>
      <c r="D2" s="15">
        <v>6.8</v>
      </c>
      <c r="E2" s="15">
        <v>0.26</v>
      </c>
      <c r="F2" s="15" t="s">
        <v>13</v>
      </c>
      <c r="G2" s="15">
        <v>0.75</v>
      </c>
      <c r="H2" s="15">
        <v>0.55000000000000004</v>
      </c>
      <c r="I2" s="19" t="s">
        <v>8</v>
      </c>
    </row>
    <row r="3" spans="1:9" x14ac:dyDescent="0.2">
      <c r="A3" s="6">
        <v>2</v>
      </c>
      <c r="B3" s="2" t="s">
        <v>16</v>
      </c>
      <c r="C3" s="2">
        <v>900342297</v>
      </c>
      <c r="D3" s="11">
        <v>1.97</v>
      </c>
      <c r="E3" s="11">
        <v>0.45</v>
      </c>
      <c r="F3" s="11">
        <v>217.91</v>
      </c>
      <c r="G3" s="11">
        <v>0.37</v>
      </c>
      <c r="H3" s="11">
        <v>0.2</v>
      </c>
      <c r="I3" s="9" t="s">
        <v>10</v>
      </c>
    </row>
    <row r="4" spans="1:9" x14ac:dyDescent="0.2">
      <c r="A4" s="6">
        <v>3</v>
      </c>
      <c r="B4" s="2" t="s">
        <v>17</v>
      </c>
      <c r="C4" s="2">
        <v>816007113</v>
      </c>
      <c r="D4" s="11">
        <v>1.79</v>
      </c>
      <c r="E4" s="11">
        <v>0.56000000000000005</v>
      </c>
      <c r="F4" s="11">
        <v>0.34</v>
      </c>
      <c r="G4" s="11">
        <v>0.03</v>
      </c>
      <c r="H4" s="11">
        <v>0.01</v>
      </c>
      <c r="I4" s="9" t="s">
        <v>9</v>
      </c>
    </row>
    <row r="5" spans="1:9" x14ac:dyDescent="0.2">
      <c r="A5" s="6">
        <v>4</v>
      </c>
      <c r="B5" s="2" t="s">
        <v>18</v>
      </c>
      <c r="C5" s="2">
        <v>830513863</v>
      </c>
      <c r="D5" s="11">
        <v>2.34</v>
      </c>
      <c r="E5" s="11">
        <v>0.39</v>
      </c>
      <c r="F5" s="11">
        <v>59.57</v>
      </c>
      <c r="G5" s="11">
        <v>0.48</v>
      </c>
      <c r="H5" s="11">
        <v>0.28999999999999998</v>
      </c>
      <c r="I5" s="9" t="s">
        <v>9</v>
      </c>
    </row>
    <row r="6" spans="1:9" x14ac:dyDescent="0.2">
      <c r="A6" s="6">
        <v>5</v>
      </c>
      <c r="B6" s="2" t="s">
        <v>19</v>
      </c>
      <c r="C6" s="2">
        <v>901474311</v>
      </c>
      <c r="D6" s="11">
        <v>4.7</v>
      </c>
      <c r="E6" s="11">
        <v>0.45</v>
      </c>
      <c r="F6" s="11">
        <v>435.77</v>
      </c>
      <c r="G6" s="11">
        <v>0.28999999999999998</v>
      </c>
      <c r="H6" s="11">
        <v>0.16</v>
      </c>
      <c r="I6" s="9" t="s">
        <v>8</v>
      </c>
    </row>
    <row r="7" spans="1:9" x14ac:dyDescent="0.2">
      <c r="A7" s="6">
        <v>6</v>
      </c>
      <c r="B7" s="2" t="s">
        <v>20</v>
      </c>
      <c r="C7" s="2">
        <v>900475452</v>
      </c>
      <c r="D7" s="11">
        <v>38.31</v>
      </c>
      <c r="E7" s="11">
        <v>0.03</v>
      </c>
      <c r="F7" s="11">
        <v>145.30000000000001</v>
      </c>
      <c r="G7" s="11">
        <v>0.36</v>
      </c>
      <c r="H7" s="11">
        <v>0.35</v>
      </c>
      <c r="I7" s="9" t="s">
        <v>21</v>
      </c>
    </row>
    <row r="8" spans="1:9" x14ac:dyDescent="0.2">
      <c r="A8" s="6">
        <v>7</v>
      </c>
      <c r="B8" s="2" t="s">
        <v>22</v>
      </c>
      <c r="C8" s="2">
        <v>830061331</v>
      </c>
      <c r="D8" s="11">
        <v>3.56</v>
      </c>
      <c r="E8" s="12">
        <v>0.4</v>
      </c>
      <c r="F8" s="11">
        <v>4.1900000000000004</v>
      </c>
      <c r="G8" s="11">
        <v>0.18</v>
      </c>
      <c r="H8" s="11">
        <v>0.11</v>
      </c>
      <c r="I8" s="9" t="s">
        <v>8</v>
      </c>
    </row>
    <row r="9" spans="1:9" x14ac:dyDescent="0.2">
      <c r="A9" s="6">
        <v>8</v>
      </c>
      <c r="B9" s="2" t="s">
        <v>23</v>
      </c>
      <c r="C9" s="2">
        <v>900333947</v>
      </c>
      <c r="D9" s="11">
        <v>1.93</v>
      </c>
      <c r="E9" s="11">
        <v>0.39</v>
      </c>
      <c r="F9" s="11">
        <v>6.38</v>
      </c>
      <c r="G9" s="11">
        <v>0.26</v>
      </c>
      <c r="H9" s="11">
        <v>0.16</v>
      </c>
      <c r="I9" s="9" t="s">
        <v>8</v>
      </c>
    </row>
    <row r="10" spans="1:9" x14ac:dyDescent="0.2">
      <c r="A10" s="6">
        <v>9</v>
      </c>
      <c r="B10" s="2" t="s">
        <v>24</v>
      </c>
      <c r="C10" s="2">
        <v>900588498</v>
      </c>
      <c r="D10" s="11">
        <v>5.88</v>
      </c>
      <c r="E10" s="11">
        <v>0.38</v>
      </c>
      <c r="F10" s="11">
        <v>3766.1</v>
      </c>
      <c r="G10" s="11">
        <v>0.24</v>
      </c>
      <c r="H10" s="11">
        <v>0.14000000000000001</v>
      </c>
      <c r="I10" s="9" t="s">
        <v>8</v>
      </c>
    </row>
    <row r="11" spans="1:9" x14ac:dyDescent="0.2">
      <c r="A11" s="6">
        <v>10</v>
      </c>
      <c r="B11" s="2" t="s">
        <v>25</v>
      </c>
      <c r="C11" s="2">
        <v>800119030</v>
      </c>
      <c r="D11" s="11">
        <v>4.75</v>
      </c>
      <c r="E11" s="11">
        <v>0.33</v>
      </c>
      <c r="F11" s="11">
        <v>9.7799999999999994</v>
      </c>
      <c r="G11" s="11">
        <v>0.34</v>
      </c>
      <c r="H11" s="11">
        <v>0.22</v>
      </c>
      <c r="I11" s="9" t="s">
        <v>9</v>
      </c>
    </row>
    <row r="12" spans="1:9" x14ac:dyDescent="0.2">
      <c r="A12" s="6">
        <v>11</v>
      </c>
      <c r="B12" s="2" t="s">
        <v>26</v>
      </c>
      <c r="C12" s="2">
        <v>830119276</v>
      </c>
      <c r="D12" s="11">
        <v>16.48</v>
      </c>
      <c r="E12" s="11">
        <v>0.28000000000000003</v>
      </c>
      <c r="F12" s="11">
        <v>36.83</v>
      </c>
      <c r="G12" s="11">
        <v>0.18</v>
      </c>
      <c r="H12" s="11">
        <v>0.13</v>
      </c>
      <c r="I12" s="9" t="s">
        <v>9</v>
      </c>
    </row>
    <row r="13" spans="1:9" ht="10.8" thickBot="1" x14ac:dyDescent="0.25">
      <c r="A13" s="7">
        <v>12</v>
      </c>
      <c r="B13" s="8" t="s">
        <v>14</v>
      </c>
      <c r="C13" s="8">
        <v>816006411</v>
      </c>
      <c r="D13" s="13">
        <v>12.93</v>
      </c>
      <c r="E13" s="13">
        <v>0.15</v>
      </c>
      <c r="F13" s="13">
        <v>393.54</v>
      </c>
      <c r="G13" s="13">
        <v>0.12</v>
      </c>
      <c r="H13" s="14">
        <v>0.1</v>
      </c>
      <c r="I13" s="10" t="s">
        <v>8</v>
      </c>
    </row>
    <row r="14" spans="1:9" x14ac:dyDescent="0.2">
      <c r="B14" s="20" t="s">
        <v>3</v>
      </c>
      <c r="C14" s="21"/>
      <c r="D14" s="22">
        <f>AVERAGE(D2:D13)</f>
        <v>8.4533333333333331</v>
      </c>
      <c r="E14" s="22">
        <f t="shared" ref="E14:F14" si="0">AVERAGE(E2:E13)</f>
        <v>0.33916666666666667</v>
      </c>
      <c r="F14" s="22">
        <f t="shared" si="0"/>
        <v>461.42818181818171</v>
      </c>
      <c r="G14" s="22">
        <f>AVERAGE(G2:G13)</f>
        <v>0.3000000000000001</v>
      </c>
      <c r="H14" s="23">
        <f>AVERAGE(H2:H13)</f>
        <v>0.20166666666666669</v>
      </c>
    </row>
    <row r="15" spans="1:9" x14ac:dyDescent="0.2">
      <c r="B15" s="6" t="s">
        <v>4</v>
      </c>
      <c r="C15" s="2"/>
      <c r="D15" s="12">
        <f>MEDIAN(D2:D13)</f>
        <v>4.7249999999999996</v>
      </c>
      <c r="E15" s="12">
        <f t="shared" ref="E15:H15" si="1">MEDIAN(E2:E13)</f>
        <v>0.38500000000000001</v>
      </c>
      <c r="F15" s="12">
        <f t="shared" si="1"/>
        <v>59.57</v>
      </c>
      <c r="G15" s="12">
        <f t="shared" si="1"/>
        <v>0.27500000000000002</v>
      </c>
      <c r="H15" s="24">
        <f t="shared" si="1"/>
        <v>0.16</v>
      </c>
    </row>
    <row r="16" spans="1:9" x14ac:dyDescent="0.2">
      <c r="B16" s="6" t="s">
        <v>27</v>
      </c>
      <c r="C16" s="2"/>
      <c r="D16" s="26">
        <f>QUARTILE(D2:D13,1)</f>
        <v>2.2475000000000001</v>
      </c>
      <c r="E16" s="12">
        <f>QUARTILE(E2:E13,1)</f>
        <v>0.27500000000000002</v>
      </c>
      <c r="F16" s="26">
        <f>QUARTILE(F2:F13,1)</f>
        <v>8.08</v>
      </c>
      <c r="G16" s="26">
        <f>QUARTILE(G2:G13,1)</f>
        <v>0.18</v>
      </c>
      <c r="H16" s="28">
        <f>QUARTILE(H2:H13,1)</f>
        <v>0.125</v>
      </c>
    </row>
    <row r="17" spans="1:8" ht="10.8" thickBot="1" x14ac:dyDescent="0.25">
      <c r="B17" s="7" t="s">
        <v>36</v>
      </c>
      <c r="C17" s="8"/>
      <c r="D17" s="13">
        <f>QUARTILE(D2:D13,3)</f>
        <v>8.3324999999999996</v>
      </c>
      <c r="E17" s="27">
        <f>QUARTILE(E2:E13,3)</f>
        <v>0.41250000000000003</v>
      </c>
      <c r="F17" s="13">
        <f>QUARTILE(F2:F13,3)</f>
        <v>305.72500000000002</v>
      </c>
      <c r="G17" s="14">
        <f>QUARTILE(G2:G13,3)</f>
        <v>0.36249999999999999</v>
      </c>
      <c r="H17" s="25">
        <f>QUARTILE(H2:H13,3)</f>
        <v>0.23749999999999999</v>
      </c>
    </row>
    <row r="19" spans="1:8" ht="10.8" thickBot="1" x14ac:dyDescent="0.25"/>
    <row r="20" spans="1:8" ht="15" thickBot="1" x14ac:dyDescent="0.35">
      <c r="A20" s="37" t="s">
        <v>11</v>
      </c>
      <c r="B20" s="38"/>
      <c r="C20" s="38"/>
      <c r="D20" s="38"/>
      <c r="E20" s="38"/>
      <c r="F20" s="38"/>
      <c r="G20" s="39"/>
    </row>
    <row r="21" spans="1:8" ht="14.4" x14ac:dyDescent="0.2">
      <c r="A21" s="42" t="s">
        <v>37</v>
      </c>
      <c r="B21" s="43"/>
      <c r="C21" s="43" t="s">
        <v>5</v>
      </c>
      <c r="D21" s="43"/>
      <c r="E21" s="43"/>
      <c r="F21" s="43"/>
      <c r="G21" s="44">
        <f>D16</f>
        <v>2.2475000000000001</v>
      </c>
    </row>
    <row r="22" spans="1:8" ht="21.45" customHeight="1" x14ac:dyDescent="0.2">
      <c r="A22" s="35" t="s">
        <v>38</v>
      </c>
      <c r="B22" s="36"/>
      <c r="C22" s="36" t="s">
        <v>6</v>
      </c>
      <c r="D22" s="36"/>
      <c r="E22" s="36"/>
      <c r="F22" s="36"/>
      <c r="G22" s="3">
        <f>E17</f>
        <v>0.41250000000000003</v>
      </c>
    </row>
    <row r="23" spans="1:8" ht="28.05" customHeight="1" thickBot="1" x14ac:dyDescent="0.25">
      <c r="A23" s="33" t="s">
        <v>39</v>
      </c>
      <c r="B23" s="34"/>
      <c r="C23" s="34" t="s">
        <v>7</v>
      </c>
      <c r="D23" s="34"/>
      <c r="E23" s="34"/>
      <c r="F23" s="34"/>
      <c r="G23" s="4">
        <f>F16</f>
        <v>8.08</v>
      </c>
    </row>
    <row r="24" spans="1:8" ht="15" thickBot="1" x14ac:dyDescent="0.35">
      <c r="A24" s="37" t="s">
        <v>12</v>
      </c>
      <c r="B24" s="38"/>
      <c r="C24" s="38"/>
      <c r="D24" s="38"/>
      <c r="E24" s="38"/>
      <c r="F24" s="38"/>
      <c r="G24" s="39"/>
    </row>
    <row r="25" spans="1:8" ht="25.5" customHeight="1" x14ac:dyDescent="0.2">
      <c r="A25" s="40" t="s">
        <v>40</v>
      </c>
      <c r="B25" s="41"/>
      <c r="C25" s="41" t="s">
        <v>32</v>
      </c>
      <c r="D25" s="41"/>
      <c r="E25" s="41"/>
      <c r="F25" s="41"/>
      <c r="G25" s="5">
        <f>G16</f>
        <v>0.18</v>
      </c>
    </row>
    <row r="26" spans="1:8" ht="27" customHeight="1" thickBot="1" x14ac:dyDescent="0.25">
      <c r="A26" s="33" t="s">
        <v>41</v>
      </c>
      <c r="B26" s="34"/>
      <c r="C26" s="34" t="s">
        <v>33</v>
      </c>
      <c r="D26" s="34"/>
      <c r="E26" s="34"/>
      <c r="F26" s="34"/>
      <c r="G26" s="4">
        <f>H16</f>
        <v>0.125</v>
      </c>
    </row>
  </sheetData>
  <mergeCells count="12">
    <mergeCell ref="A24:G24"/>
    <mergeCell ref="A25:B25"/>
    <mergeCell ref="C25:F25"/>
    <mergeCell ref="A26:B26"/>
    <mergeCell ref="C26:F26"/>
    <mergeCell ref="A23:B23"/>
    <mergeCell ref="C23:F23"/>
    <mergeCell ref="A20:G20"/>
    <mergeCell ref="A21:B21"/>
    <mergeCell ref="C21:F21"/>
    <mergeCell ref="A22:B22"/>
    <mergeCell ref="C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INDICADORES FINANCIEROS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Hola Bienvenida</dc:creator>
  <cp:lastModifiedBy>ALEJANDRA ECHEVERRY</cp:lastModifiedBy>
  <cp:lastPrinted>2024-11-07T15:35:48Z</cp:lastPrinted>
  <dcterms:created xsi:type="dcterms:W3CDTF">2022-03-06T00:33:11Z</dcterms:created>
  <dcterms:modified xsi:type="dcterms:W3CDTF">2026-06-19T22:47:16Z</dcterms:modified>
</cp:coreProperties>
</file>