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D:\"/>
    </mc:Choice>
  </mc:AlternateContent>
  <xr:revisionPtr revIDLastSave="0" documentId="13_ncr:1_{A340AD99-13E8-4CA0-B7C2-C7A959E1191F}" xr6:coauthVersionLast="47" xr6:coauthVersionMax="47" xr10:uidLastSave="{00000000-0000-0000-0000-000000000000}"/>
  <bookViews>
    <workbookView xWindow="-120" yWindow="330" windowWidth="27240" windowHeight="15270" firstSheet="1" activeTab="1" xr2:uid="{00000000-000D-0000-FFFF-FFFF00000000}"/>
  </bookViews>
  <sheets>
    <sheet name="SMMLV" sheetId="1" r:id="rId1"/>
    <sheet name="C-COBRO-IMPRIMIBLE" sheetId="2" r:id="rId2"/>
    <sheet name="." sheetId="4" state="hidden" r:id="rId3"/>
    <sheet name="DATOS" sheetId="3" r:id="rId4"/>
    <sheet name=".." sheetId="5" state="hidden" r:id="rId5"/>
  </sheets>
  <definedNames>
    <definedName name="_xlnm.Print_Area" localSheetId="1">'C-COBRO-IMPRIMIBLE'!$A$1:$P$49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9" i="2" l="1"/>
  <c r="M29" i="2" s="1"/>
  <c r="I22" i="2"/>
  <c r="E17" i="2"/>
  <c r="M15" i="2"/>
  <c r="E15" i="2"/>
  <c r="E13" i="2"/>
  <c r="E11" i="2"/>
  <c r="L13" i="2"/>
  <c r="D29" i="2" l="1"/>
  <c r="K22" i="2"/>
  <c r="G22" i="2"/>
  <c r="D22" i="2"/>
  <c r="K30" i="2" l="1"/>
  <c r="C7" i="1"/>
  <c r="M30" i="2" l="1"/>
  <c r="K31" i="2"/>
  <c r="I39" i="2" l="1"/>
  <c r="L39" i="2" l="1"/>
  <c r="F46" i="2"/>
  <c r="I38" i="2"/>
  <c r="C19" i="2"/>
  <c r="L31" i="2"/>
  <c r="M31" i="2" s="1"/>
  <c r="M32" i="2" s="1"/>
  <c r="D19" i="2"/>
  <c r="D42" i="2"/>
  <c r="F30" i="2"/>
  <c r="F29" i="2"/>
  <c r="D30" i="2"/>
  <c r="I17" i="2"/>
  <c r="L46" i="2"/>
  <c r="N47" i="2" l="1" a="1"/>
  <c r="N47"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Hacienda04</author>
  </authors>
  <commentList>
    <comment ref="B32" authorId="0" shapeId="0" xr:uid="{00000000-0006-0000-0300-000001000000}">
      <text>
        <r>
          <rPr>
            <b/>
            <sz val="9"/>
            <color indexed="81"/>
            <rFont val="Tahoma"/>
            <family val="2"/>
          </rPr>
          <t>Responder SI o No según cada caso</t>
        </r>
      </text>
    </comment>
    <comment ref="B37" authorId="0" shapeId="0" xr:uid="{00000000-0006-0000-0300-000002000000}">
      <text>
        <r>
          <rPr>
            <b/>
            <sz val="9"/>
            <color indexed="81"/>
            <rFont val="Tahoma"/>
            <family val="2"/>
          </rPr>
          <t>Responder SI o No según cada caso</t>
        </r>
      </text>
    </comment>
    <comment ref="B40" authorId="0" shapeId="0" xr:uid="{00000000-0006-0000-0300-000003000000}">
      <text>
        <r>
          <rPr>
            <b/>
            <sz val="9"/>
            <color indexed="81"/>
            <rFont val="Tahoma"/>
            <family val="2"/>
          </rPr>
          <t xml:space="preserve">1. Los hijos del contribuyente que tengan hasta dieciocho (18) años de edad.
2. Los hijos del contribuyente con edad entre dieciocho (18) y veintitrés (23) años, cuando el padre o madre contribuyente persona natural se encuentre financiando su educación en instituciones formales de educación superior certificadas por el Instituto Colombiano para la Evaluación de la Educación -ICFES o la autoridad oficial correspondiente, o en los programas técnicos de educación no formal debidamente acreditados por la autoridad competente.
3. Los hijos del contribuyente mayores de dieciocho (18) años que se encuentren en situación de dependencia originada en factores físicos o psicológicos que sean certificados por Medicina Legal.
4. El cónyuge o compañero permanente del contribuyente que se encuentre en situación de dependencia sea por ausencia de ingresos o ingresos en el año menores a doscientos sesenta (260) Unidades de Valor Tributario -UVT certificada por contador público, o por dependencia originada en factores físicos o psicológicos que sean certificados por Medicina Legal.
5. Los padres y los hermanos del contribuyente que se encuentren en situación de dependencia, sea por ausencia de ingresos o ingresos en el año menores a doscientas sesenta (260) Unidades de Valor Tributario -UVT, certificada por contador público, o por dependencia originada en factores físicos o psicológicos que sean certificados por Medicina Legal. </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<sst xmlns="http://schemas.openxmlformats.org/spreadsheetml/2006/main" count="98" uniqueCount="86">
  <si>
    <t>SALARIO MÍNIMO MENSUAL LEGAL. AÑO</t>
  </si>
  <si>
    <t>SALARIO MÍNIMO MENSUAL LEGAL VIGENTE</t>
  </si>
  <si>
    <t>DATOS DE LA CUENTA DE COBRO</t>
  </si>
  <si>
    <t>CUENTA DE COBRO No.</t>
  </si>
  <si>
    <t>NOMBRE CONTRATISTA</t>
  </si>
  <si>
    <t>CORREO ELECTRÓNICO</t>
  </si>
  <si>
    <t>DOCUMENTO DE IDENTIDAD</t>
  </si>
  <si>
    <t>COTIZANTE S.S. A FONDO DE PENSIÓN</t>
  </si>
  <si>
    <t>SI</t>
  </si>
  <si>
    <t>TÉLEFONO/CELULAR</t>
  </si>
  <si>
    <t>HONORARIOS PROFESIONAL</t>
  </si>
  <si>
    <t>SERVICIOS TÉCNICOS</t>
  </si>
  <si>
    <t>DIAS DE SERVICIO</t>
  </si>
  <si>
    <t>VALOR DE COBRO MENSUAL</t>
  </si>
  <si>
    <t>Documentos Anexos a Cuenta de Cobro</t>
  </si>
  <si>
    <t>Planilla y pagos a Seguridad Social</t>
  </si>
  <si>
    <t>Solicitud Aportes Cuentas AFC</t>
  </si>
  <si>
    <t>NO</t>
  </si>
  <si>
    <t>Solcitud Aportes Fondo de pensiones voluntarias</t>
  </si>
  <si>
    <t>Certificado de Dependientes</t>
  </si>
  <si>
    <t>NÚMERO CUENTA BANCARIA</t>
  </si>
  <si>
    <t>DE QUE BANCO ES LA CUENTA BANCARIA</t>
  </si>
  <si>
    <t>ABRIAQUI O ABRIALLA</t>
  </si>
  <si>
    <t>LUGAR DE FIRMA CUENTA</t>
  </si>
  <si>
    <t>FECHA DE FIRMA CUENTA</t>
  </si>
  <si>
    <t>MUNICIPIO DE BARBOSA ANTIOQUIA</t>
  </si>
  <si>
    <t>NIT. 890,980,445-7</t>
  </si>
  <si>
    <t>DEBE A:</t>
  </si>
  <si>
    <t>CONCEPTO DEL INGRESO</t>
  </si>
  <si>
    <t>Honorarios / Servicios Profesionales</t>
  </si>
  <si>
    <t>Servicios Técnicos</t>
  </si>
  <si>
    <t>AÑO</t>
  </si>
  <si>
    <t>VALOR</t>
  </si>
  <si>
    <t>CALCULO APORTES OBLIGATORIOS A SEGURIDAD SOCIAL (SALUD, PENSIÓN Y ARL)</t>
  </si>
  <si>
    <t>CONCEPTO</t>
  </si>
  <si>
    <t>IBC</t>
  </si>
  <si>
    <t>% COTIZACIÓN</t>
  </si>
  <si>
    <t>VALOR APORTE</t>
  </si>
  <si>
    <t>Aporte obligatorio a PENSIÓN (16,0%) Mínimo</t>
  </si>
  <si>
    <t>Aporte obligatorio a SALUD (12,5%) Mínimo</t>
  </si>
  <si>
    <t>Aportes a Riesgos Laborales (ARL) Mínimo</t>
  </si>
  <si>
    <t>TOTAL APORTES OBLIGATORIOS</t>
  </si>
  <si>
    <t xml:space="preserve">Favor realizar consignación a la Cuenta Bancaria No. </t>
  </si>
  <si>
    <t>Se firma en:</t>
  </si>
  <si>
    <t xml:space="preserve">, a los </t>
  </si>
  <si>
    <t>FIRMA DEL CONTRATISTA</t>
  </si>
  <si>
    <t>C.C. No.</t>
  </si>
  <si>
    <t>PERIODO</t>
  </si>
  <si>
    <t>NUMERO DE CONTRATO</t>
  </si>
  <si>
    <t>VALOR EN LETRAS</t>
  </si>
  <si>
    <t>Solicitud Aportes Fondo de pensiones voluntarias</t>
  </si>
  <si>
    <t>Manifiesto bajo la gravedad de juramento que en el soporte adjunto, he incluido como base de seguridad social el 40% de los ingresos de esta cuenta de cobro.</t>
  </si>
  <si>
    <t>VALOR MES</t>
  </si>
  <si>
    <t xml:space="preserve">TIPO DE CUENTA </t>
  </si>
  <si>
    <t>N° DOCUMENTO IDENTIDAD</t>
  </si>
  <si>
    <t>N° CELULAR</t>
  </si>
  <si>
    <t>OBJETO</t>
  </si>
  <si>
    <t xml:space="preserve">                                                                                                                                                                                                                                                                                                                                                                                                                                                                                                                                                                                                                                                                                                                                                                                                                                                                                                                                                                                                                                                                                                                                                                                                                                                                                                                                                                                                                                                                                                                                                                                                                                                                                                                                                                                                                                                                                                                                                                                                                                                                                                                                                                                                                                                                                                                                                                        </t>
  </si>
  <si>
    <t>ENTIDAD BANCARIA</t>
  </si>
  <si>
    <t>TIPO CUENTA</t>
  </si>
  <si>
    <t xml:space="preserve"> </t>
  </si>
  <si>
    <t>Cuenta de Cobro. Version Nueve</t>
  </si>
  <si>
    <t xml:space="preserve">Documentos Anexos a Cuenta de Cobro </t>
  </si>
  <si>
    <t>Documentos Anexos a Para Deducciones</t>
  </si>
  <si>
    <t>Certificado de pago intereses de vivienda o Costo Financiero Leasing Habitacional.</t>
  </si>
  <si>
    <t xml:space="preserve"> Certificación de pagos por salud medicina prepagada.</t>
  </si>
  <si>
    <t xml:space="preserve">NOTA: Bajo la gravedad de juramento informo que Sobre los ingresos percibidos SI(  ) o NO (x) se tomarán costos o deducciones asociados a dichas rentas, conforme  a lo establecido en los artículos 1.2.4.1.6. y 1.2.4.1.17 del decreto único reglamentario 1625 del 2016. </t>
  </si>
  <si>
    <t>DIRECCION</t>
  </si>
  <si>
    <t>DIRECCIÓN</t>
  </si>
  <si>
    <t>CORREO ELECTRONICO</t>
  </si>
  <si>
    <t xml:space="preserve">% APORTES A RIESGOS </t>
  </si>
  <si>
    <r>
      <t>c</t>
    </r>
    <r>
      <rPr>
        <sz val="12"/>
        <color theme="1"/>
        <rFont val="Arial"/>
        <family val="2"/>
      </rPr>
      <t>arrera 19  #13-26</t>
    </r>
  </si>
  <si>
    <t>Alex.m1107@hotmail.com</t>
  </si>
  <si>
    <t>ahorros</t>
  </si>
  <si>
    <t>Prestación de servicio de apoyo a la gestión como gestor pedagogico de movilidad y seguridad vial en el municipio de Barbosa-Antioquia</t>
  </si>
  <si>
    <t xml:space="preserve">Banco de bogota </t>
  </si>
  <si>
    <t xml:space="preserve">Barbosa Antioquia </t>
  </si>
  <si>
    <t>Protección</t>
  </si>
  <si>
    <t>Eduardo Alexander Gallego Giraldo</t>
  </si>
  <si>
    <t>3.033.450</t>
  </si>
  <si>
    <t xml:space="preserve">tres millones  treinta y tres mil cuatrocientos cincuenta pesos </t>
  </si>
  <si>
    <t>082-2026</t>
  </si>
  <si>
    <t>01 al 30 de mayo 2026</t>
  </si>
  <si>
    <t>30 de mayo 2026</t>
  </si>
  <si>
    <t>01 al 25 de julio</t>
  </si>
  <si>
    <t>25 de julio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</si>
</sst>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0_-;\-&quot;$&quot;* #,##0_-;_-&quot;$&quot;* &quot;-&quot;_-;_-@_-"/>
    <numFmt numFmtId="165" formatCode="dd/mmm/yyyy"/>
    <numFmt numFmtId="166" formatCode="0.0%"/>
    <numFmt numFmtId="167" formatCode="0.000%"/>
    <numFmt numFmtId="168" formatCode="dd/mmmm/yyyy"/>
    <numFmt numFmtId="169" formatCode="&quot;$&quot;#,##0.00"/>
  </numFmts>
  <fonts count="28" x14ac:knownFonts="1">
    <font>
      <sz val="11"/>
      <color theme="1"/>
      <name val="Calibri"/>
      <family val="2"/>
      <scheme val="minor"/>
    </font>
    <font>
      <sz val="11"/>
      <color theme="1"/>
      <name val="Calibri"/>
      <family val="2"/>
      <scheme val="minor"/>
    </font>
    <font>
      <b/>
      <sz val="11"/>
      <color theme="1"/>
      <name val="Arial"/>
      <family val="2"/>
    </font>
    <font>
      <sz val="12"/>
      <color theme="1"/>
      <name val="Arial"/>
      <family val="2"/>
    </font>
    <font>
      <sz val="11"/>
      <color theme="1"/>
      <name val="Arial"/>
      <family val="2"/>
    </font>
    <font>
      <sz val="11"/>
      <name val="Arial"/>
      <family val="2"/>
    </font>
    <font>
      <b/>
      <sz val="10"/>
      <color theme="1"/>
      <name val="Arial"/>
      <family val="2"/>
    </font>
    <font>
      <u/>
      <sz val="11"/>
      <color theme="10"/>
      <name val="Calibri"/>
      <family val="2"/>
      <scheme val="minor"/>
    </font>
    <font>
      <b/>
      <sz val="14"/>
      <color theme="1"/>
      <name val="Arial"/>
      <family val="2"/>
    </font>
    <font>
      <b/>
      <sz val="12"/>
      <color theme="1"/>
      <name val="Arial"/>
      <family val="2"/>
    </font>
    <font>
      <b/>
      <sz val="11"/>
      <name val="Arial"/>
      <family val="2"/>
    </font>
    <font>
      <b/>
      <sz val="16"/>
      <color theme="1"/>
      <name val="Arial"/>
      <family val="2"/>
    </font>
    <font>
      <sz val="11"/>
      <color theme="0"/>
      <name val="Arial"/>
      <family val="2"/>
    </font>
    <font>
      <b/>
      <sz val="9"/>
      <color theme="1"/>
      <name val="Arial"/>
      <family val="2"/>
    </font>
    <font>
      <sz val="10"/>
      <color theme="1"/>
      <name val="Arial"/>
      <family val="2"/>
    </font>
    <font>
      <u/>
      <sz val="11"/>
      <color theme="0" tint="-0.249977111117893"/>
      <name val="Arial"/>
      <family val="2"/>
    </font>
    <font>
      <sz val="11"/>
      <color theme="0" tint="-0.34998626667073579"/>
      <name val="Arial"/>
      <family val="2"/>
    </font>
    <font>
      <sz val="10"/>
      <color theme="0"/>
      <name val="Arial"/>
      <family val="2"/>
    </font>
    <font>
      <sz val="11"/>
      <color theme="1"/>
      <name val="Century Gothic"/>
      <family val="2"/>
    </font>
    <font>
      <b/>
      <sz val="12"/>
      <color rgb="FFFF0000"/>
      <name val="Arial"/>
      <family val="2"/>
    </font>
    <font>
      <b/>
      <sz val="9"/>
      <color indexed="81"/>
      <name val="Tahoma"/>
      <family val="2"/>
    </font>
    <font>
      <b/>
      <sz val="6.5"/>
      <color theme="1"/>
      <name val="Arial"/>
      <family val="2"/>
    </font>
    <font>
      <u/>
      <sz val="11"/>
      <color theme="1"/>
      <name val="Arial"/>
      <family val="2"/>
    </font>
    <font>
      <sz val="9.5"/>
      <color theme="1"/>
      <name val="Arial"/>
      <family val="2"/>
    </font>
    <font>
      <sz val="6.5"/>
      <color theme="1"/>
      <name val="Arial"/>
      <family val="2"/>
    </font>
    <font>
      <sz val="9"/>
      <color theme="1"/>
      <name val="Arial"/>
      <family val="2"/>
    </font>
    <font>
      <sz val="10.5"/>
      <color theme="1"/>
      <name val="Arial"/>
      <family val="2"/>
    </font>
    <font>
      <b/>
      <sz val="12"/>
      <name val="Arial"/>
      <family val="2"/>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9" fontId="1" fillId="0" borderId="0" applyFont="0" applyFill="0" applyBorder="0" applyAlignment="0" applyProtection="0"/>
    <xf numFmtId="0" fontId="7" fillId="0" borderId="0" applyNumberFormat="0" applyFill="0" applyBorder="0" applyAlignment="0" applyProtection="0"/>
  </cellStyleXfs>
  <cellXfs count="196">
    <xf numFmtId="0" fontId="0" fillId="0" borderId="0" xfId="0"/>
    <xf numFmtId="0" fontId="0" fillId="2" borderId="0" xfId="0" applyFill="1"/>
    <xf numFmtId="0" fontId="2" fillId="2" borderId="0" xfId="0" applyFont="1" applyFill="1"/>
    <xf numFmtId="0" fontId="3" fillId="2" borderId="0" xfId="0" applyFont="1" applyFill="1"/>
    <xf numFmtId="0" fontId="4" fillId="2" borderId="0" xfId="0" applyFont="1" applyFill="1"/>
    <xf numFmtId="0" fontId="5" fillId="2" borderId="0" xfId="0" applyFont="1" applyFill="1"/>
    <xf numFmtId="0" fontId="6" fillId="2" borderId="1" xfId="0" applyFont="1" applyFill="1" applyBorder="1"/>
    <xf numFmtId="0" fontId="3" fillId="2" borderId="1" xfId="0" applyFont="1" applyFill="1" applyBorder="1" applyAlignment="1">
      <alignment horizontal="right"/>
    </xf>
    <xf numFmtId="0" fontId="3" fillId="2" borderId="0" xfId="0" applyFont="1" applyFill="1" applyAlignment="1">
      <alignment horizontal="right"/>
    </xf>
    <xf numFmtId="3" fontId="3" fillId="2" borderId="1" xfId="0" applyNumberFormat="1" applyFont="1" applyFill="1" applyBorder="1" applyAlignment="1">
      <alignment horizontal="right"/>
    </xf>
    <xf numFmtId="0" fontId="8" fillId="2" borderId="0" xfId="0" applyFont="1" applyFill="1"/>
    <xf numFmtId="0" fontId="2" fillId="2" borderId="1" xfId="0" applyFont="1" applyFill="1" applyBorder="1"/>
    <xf numFmtId="0" fontId="3" fillId="2" borderId="1" xfId="0" applyFont="1" applyFill="1" applyBorder="1" applyAlignment="1">
      <alignment horizontal="left"/>
    </xf>
    <xf numFmtId="0" fontId="3" fillId="2" borderId="0" xfId="0" applyFont="1" applyFill="1" applyAlignment="1">
      <alignment horizontal="left"/>
    </xf>
    <xf numFmtId="0" fontId="6" fillId="2" borderId="1" xfId="0" applyFont="1" applyFill="1" applyBorder="1" applyAlignment="1">
      <alignment horizontal="justify" vertical="top" wrapText="1"/>
    </xf>
    <xf numFmtId="0" fontId="9" fillId="2" borderId="1" xfId="0" applyFont="1" applyFill="1" applyBorder="1" applyAlignment="1">
      <alignment horizontal="center"/>
    </xf>
    <xf numFmtId="0" fontId="9" fillId="2" borderId="1" xfId="0" applyFont="1" applyFill="1" applyBorder="1" applyAlignment="1">
      <alignment horizontal="center" vertical="center"/>
    </xf>
    <xf numFmtId="0" fontId="9" fillId="2" borderId="1" xfId="0" applyFont="1" applyFill="1" applyBorder="1"/>
    <xf numFmtId="0" fontId="9" fillId="2" borderId="0" xfId="0" applyFont="1" applyFill="1"/>
    <xf numFmtId="0" fontId="10" fillId="2" borderId="0" xfId="0" applyFont="1" applyFill="1"/>
    <xf numFmtId="0" fontId="4" fillId="2" borderId="4" xfId="0" applyFont="1" applyFill="1" applyBorder="1"/>
    <xf numFmtId="0" fontId="4" fillId="2" borderId="5" xfId="0" applyFont="1" applyFill="1" applyBorder="1"/>
    <xf numFmtId="0" fontId="4" fillId="2" borderId="6" xfId="0" applyFont="1" applyFill="1" applyBorder="1"/>
    <xf numFmtId="0" fontId="4" fillId="2" borderId="7" xfId="0" applyFont="1" applyFill="1" applyBorder="1"/>
    <xf numFmtId="0" fontId="4" fillId="2" borderId="8" xfId="0" applyFont="1" applyFill="1" applyBorder="1"/>
    <xf numFmtId="0" fontId="2" fillId="2" borderId="7" xfId="0" applyFont="1" applyFill="1" applyBorder="1"/>
    <xf numFmtId="0" fontId="2" fillId="2" borderId="8" xfId="0" applyFont="1" applyFill="1" applyBorder="1"/>
    <xf numFmtId="0" fontId="4" fillId="2" borderId="10" xfId="0" applyFont="1" applyFill="1" applyBorder="1"/>
    <xf numFmtId="3" fontId="2" fillId="2" borderId="1" xfId="0" applyNumberFormat="1" applyFont="1" applyFill="1" applyBorder="1" applyAlignment="1">
      <alignment horizontal="center"/>
    </xf>
    <xf numFmtId="0" fontId="2" fillId="2" borderId="1" xfId="0" applyFont="1" applyFill="1" applyBorder="1" applyAlignment="1">
      <alignment horizontal="center"/>
    </xf>
    <xf numFmtId="164" fontId="2" fillId="2" borderId="1" xfId="0" applyNumberFormat="1" applyFont="1" applyFill="1" applyBorder="1"/>
    <xf numFmtId="0" fontId="2" fillId="2" borderId="19" xfId="0" applyFont="1" applyFill="1" applyBorder="1" applyAlignment="1">
      <alignment vertical="center"/>
    </xf>
    <xf numFmtId="0" fontId="4" fillId="2" borderId="20" xfId="0" applyFont="1" applyFill="1" applyBorder="1"/>
    <xf numFmtId="0" fontId="6" fillId="2" borderId="22" xfId="0" applyFont="1" applyFill="1" applyBorder="1" applyAlignment="1">
      <alignment horizontal="center"/>
    </xf>
    <xf numFmtId="0" fontId="6" fillId="2" borderId="23" xfId="0" applyFont="1" applyFill="1" applyBorder="1" applyAlignment="1">
      <alignment horizontal="center"/>
    </xf>
    <xf numFmtId="0" fontId="2" fillId="2" borderId="25" xfId="0" applyFont="1" applyFill="1" applyBorder="1" applyAlignment="1">
      <alignment horizontal="center" vertical="top"/>
    </xf>
    <xf numFmtId="0" fontId="2" fillId="2" borderId="27" xfId="0" applyFont="1" applyFill="1" applyBorder="1" applyAlignment="1">
      <alignment horizontal="center" vertical="top"/>
    </xf>
    <xf numFmtId="3" fontId="14" fillId="2" borderId="25" xfId="0" applyNumberFormat="1" applyFont="1" applyFill="1" applyBorder="1" applyAlignment="1">
      <alignment vertical="center"/>
    </xf>
    <xf numFmtId="166" fontId="14" fillId="2" borderId="25" xfId="1" applyNumberFormat="1" applyFont="1" applyFill="1" applyBorder="1" applyAlignment="1">
      <alignment horizontal="center" vertical="center"/>
    </xf>
    <xf numFmtId="166" fontId="14" fillId="2" borderId="1" xfId="1" applyNumberFormat="1" applyFont="1" applyFill="1" applyBorder="1" applyAlignment="1">
      <alignment horizontal="center"/>
    </xf>
    <xf numFmtId="3" fontId="2" fillId="2" borderId="34" xfId="0" applyNumberFormat="1" applyFont="1" applyFill="1" applyBorder="1"/>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167" fontId="14" fillId="2" borderId="1" xfId="1" applyNumberFormat="1" applyFont="1" applyFill="1" applyBorder="1" applyAlignment="1">
      <alignment horizontal="center"/>
    </xf>
    <xf numFmtId="3" fontId="2" fillId="2" borderId="38" xfId="0" applyNumberFormat="1" applyFont="1" applyFill="1" applyBorder="1" applyAlignment="1">
      <alignment vertical="center"/>
    </xf>
    <xf numFmtId="0" fontId="4" fillId="2" borderId="9" xfId="0" applyFont="1" applyFill="1" applyBorder="1"/>
    <xf numFmtId="0" fontId="16" fillId="2" borderId="10" xfId="0" applyFont="1" applyFill="1" applyBorder="1"/>
    <xf numFmtId="0" fontId="4" fillId="2" borderId="11" xfId="0" applyFont="1" applyFill="1" applyBorder="1"/>
    <xf numFmtId="0" fontId="2" fillId="2" borderId="12" xfId="0" applyFont="1" applyFill="1" applyBorder="1" applyAlignment="1">
      <alignment horizontal="center" vertical="center" wrapText="1"/>
    </xf>
    <xf numFmtId="3" fontId="3" fillId="2" borderId="0" xfId="0" applyNumberFormat="1" applyFont="1" applyFill="1" applyAlignment="1">
      <alignment horizontal="left"/>
    </xf>
    <xf numFmtId="0" fontId="14" fillId="2" borderId="10" xfId="0" applyFont="1" applyFill="1" applyBorder="1"/>
    <xf numFmtId="0" fontId="6" fillId="2" borderId="18" xfId="0" applyFont="1" applyFill="1" applyBorder="1" applyAlignment="1">
      <alignment horizontal="center" vertical="center"/>
    </xf>
    <xf numFmtId="0" fontId="6" fillId="2" borderId="15" xfId="0" applyFont="1" applyFill="1" applyBorder="1" applyAlignment="1">
      <alignment horizontal="center" vertical="center"/>
    </xf>
    <xf numFmtId="0" fontId="3" fillId="2" borderId="1" xfId="0" applyFont="1" applyFill="1" applyBorder="1" applyAlignment="1">
      <alignment horizontal="center"/>
    </xf>
    <xf numFmtId="0" fontId="2" fillId="2" borderId="26" xfId="0" applyFont="1" applyFill="1" applyBorder="1" applyAlignment="1">
      <alignment horizontal="center"/>
    </xf>
    <xf numFmtId="3" fontId="6" fillId="2" borderId="17" xfId="0" applyNumberFormat="1" applyFont="1" applyFill="1" applyBorder="1" applyAlignment="1">
      <alignment horizontal="center" vertical="center"/>
    </xf>
    <xf numFmtId="0" fontId="2" fillId="2" borderId="26" xfId="0" applyFont="1" applyFill="1" applyBorder="1" applyAlignment="1">
      <alignment horizontal="left"/>
    </xf>
    <xf numFmtId="0" fontId="6" fillId="2" borderId="0" xfId="0" applyFont="1" applyFill="1"/>
    <xf numFmtId="0" fontId="13" fillId="2" borderId="0" xfId="0" applyFont="1" applyFill="1"/>
    <xf numFmtId="0" fontId="6" fillId="2" borderId="0" xfId="0" applyFont="1" applyFill="1" applyAlignment="1">
      <alignment wrapText="1"/>
    </xf>
    <xf numFmtId="0" fontId="14" fillId="2" borderId="0" xfId="0" applyFont="1" applyFill="1"/>
    <xf numFmtId="0" fontId="17" fillId="2" borderId="0" xfId="0" applyFont="1" applyFill="1" applyAlignment="1">
      <alignment horizontal="center" vertical="center"/>
    </xf>
    <xf numFmtId="0" fontId="2" fillId="2" borderId="0" xfId="0" applyFont="1" applyFill="1" applyAlignment="1">
      <alignment horizontal="center" vertical="center" wrapText="1"/>
    </xf>
    <xf numFmtId="0" fontId="12" fillId="2" borderId="0" xfId="0" applyFont="1" applyFill="1" applyAlignment="1">
      <alignment horizontal="center" vertical="center"/>
    </xf>
    <xf numFmtId="0" fontId="2" fillId="2" borderId="0" xfId="0" applyFont="1" applyFill="1" applyAlignment="1">
      <alignment horizontal="center" vertical="center"/>
    </xf>
    <xf numFmtId="164" fontId="9" fillId="2" borderId="0" xfId="0" applyNumberFormat="1" applyFont="1" applyFill="1" applyAlignment="1">
      <alignment vertical="center"/>
    </xf>
    <xf numFmtId="0" fontId="4" fillId="2" borderId="0" xfId="0" applyFont="1" applyFill="1" applyAlignment="1">
      <alignment horizontal="center" vertical="center" wrapText="1"/>
    </xf>
    <xf numFmtId="0" fontId="4" fillId="2" borderId="0" xfId="0" applyFont="1" applyFill="1" applyAlignment="1">
      <alignment horizontal="center" vertical="center"/>
    </xf>
    <xf numFmtId="165" fontId="6" fillId="2" borderId="0" xfId="0" applyNumberFormat="1" applyFont="1" applyFill="1" applyAlignment="1">
      <alignment horizontal="center" vertical="center"/>
    </xf>
    <xf numFmtId="165" fontId="6" fillId="2" borderId="0" xfId="0" applyNumberFormat="1" applyFont="1" applyFill="1" applyAlignment="1">
      <alignment vertical="center"/>
    </xf>
    <xf numFmtId="3" fontId="2" fillId="2" borderId="0" xfId="0" applyNumberFormat="1" applyFont="1" applyFill="1" applyAlignment="1">
      <alignment horizontal="center" vertical="center"/>
    </xf>
    <xf numFmtId="164" fontId="2" fillId="2" borderId="0" xfId="0" applyNumberFormat="1" applyFont="1" applyFill="1" applyAlignment="1">
      <alignment vertical="center"/>
    </xf>
    <xf numFmtId="165" fontId="4" fillId="2" borderId="0" xfId="0" applyNumberFormat="1" applyFont="1" applyFill="1"/>
    <xf numFmtId="3" fontId="4" fillId="2" borderId="0" xfId="0" applyNumberFormat="1" applyFont="1" applyFill="1"/>
    <xf numFmtId="0" fontId="2" fillId="2" borderId="0" xfId="0" applyFont="1" applyFill="1" applyAlignment="1">
      <alignment horizontal="center"/>
    </xf>
    <xf numFmtId="0" fontId="15" fillId="2" borderId="0" xfId="0" applyFont="1" applyFill="1" applyAlignment="1">
      <alignment horizontal="center"/>
    </xf>
    <xf numFmtId="0" fontId="3" fillId="2" borderId="0" xfId="0" applyFont="1" applyFill="1" applyAlignment="1">
      <alignment horizontal="center"/>
    </xf>
    <xf numFmtId="0" fontId="4" fillId="2" borderId="0" xfId="0" applyFont="1" applyFill="1" applyAlignment="1">
      <alignment horizontal="right"/>
    </xf>
    <xf numFmtId="0" fontId="2" fillId="2" borderId="0" xfId="0" applyFont="1" applyFill="1" applyAlignment="1">
      <alignment horizontal="left"/>
    </xf>
    <xf numFmtId="0" fontId="13" fillId="2" borderId="13" xfId="0" applyFont="1" applyFill="1" applyBorder="1" applyAlignment="1">
      <alignment horizontal="center" vertical="center" wrapText="1"/>
    </xf>
    <xf numFmtId="0" fontId="9" fillId="2" borderId="0" xfId="0" applyFont="1" applyFill="1" applyAlignment="1">
      <alignment horizontal="center"/>
    </xf>
    <xf numFmtId="0" fontId="3" fillId="3" borderId="1" xfId="0" applyFont="1" applyFill="1" applyBorder="1" applyAlignment="1">
      <alignment horizontal="center"/>
    </xf>
    <xf numFmtId="0" fontId="9" fillId="3" borderId="1" xfId="0" applyFont="1" applyFill="1" applyBorder="1" applyAlignment="1">
      <alignment horizontal="center"/>
    </xf>
    <xf numFmtId="0" fontId="7" fillId="3" borderId="1" xfId="2" applyFill="1" applyBorder="1" applyAlignment="1" applyProtection="1">
      <alignment horizontal="center"/>
    </xf>
    <xf numFmtId="0" fontId="18" fillId="3" borderId="1" xfId="0" applyFont="1" applyFill="1" applyBorder="1" applyAlignment="1">
      <alignment horizontal="left" vertical="center" wrapText="1"/>
    </xf>
    <xf numFmtId="3" fontId="3" fillId="3" borderId="1" xfId="0" applyNumberFormat="1" applyFont="1" applyFill="1" applyBorder="1" applyAlignment="1">
      <alignment horizontal="center"/>
    </xf>
    <xf numFmtId="0" fontId="3" fillId="3" borderId="1" xfId="0" applyFont="1" applyFill="1" applyBorder="1" applyAlignment="1">
      <alignment horizontal="left"/>
    </xf>
    <xf numFmtId="169" fontId="3" fillId="3" borderId="1" xfId="0" applyNumberFormat="1" applyFont="1" applyFill="1" applyBorder="1" applyAlignment="1">
      <alignment horizontal="center"/>
    </xf>
    <xf numFmtId="3" fontId="4" fillId="3" borderId="1" xfId="0" applyNumberFormat="1" applyFont="1" applyFill="1" applyBorder="1" applyAlignment="1">
      <alignment horizontal="center"/>
    </xf>
    <xf numFmtId="1" fontId="3" fillId="3" borderId="1" xfId="0" applyNumberFormat="1" applyFont="1" applyFill="1" applyBorder="1" applyAlignment="1">
      <alignment horizontal="center"/>
    </xf>
    <xf numFmtId="0" fontId="19" fillId="2" borderId="1" xfId="0" applyFont="1" applyFill="1" applyBorder="1" applyAlignment="1">
      <alignment horizontal="center"/>
    </xf>
    <xf numFmtId="14" fontId="3" fillId="3" borderId="1" xfId="0" applyNumberFormat="1" applyFont="1" applyFill="1" applyBorder="1" applyAlignment="1">
      <alignment horizontal="center"/>
    </xf>
    <xf numFmtId="0" fontId="6" fillId="2" borderId="1" xfId="0" applyFont="1" applyFill="1" applyBorder="1" applyAlignment="1">
      <alignment horizontal="justify" vertical="center" wrapText="1"/>
    </xf>
    <xf numFmtId="0" fontId="19" fillId="2" borderId="1" xfId="0" applyFont="1" applyFill="1" applyBorder="1" applyAlignment="1">
      <alignment horizontal="center" vertical="center"/>
    </xf>
    <xf numFmtId="0" fontId="9" fillId="3" borderId="1" xfId="0" applyFont="1" applyFill="1" applyBorder="1" applyAlignment="1">
      <alignment horizontal="center" vertical="center"/>
    </xf>
    <xf numFmtId="0" fontId="2" fillId="2" borderId="1" xfId="0" applyFont="1" applyFill="1" applyBorder="1" applyAlignment="1">
      <alignment vertical="center"/>
    </xf>
    <xf numFmtId="0" fontId="2" fillId="0" borderId="0" xfId="0" applyFont="1" applyAlignment="1">
      <alignment horizontal="center" vertical="center"/>
    </xf>
    <xf numFmtId="0" fontId="4" fillId="0" borderId="0" xfId="0" applyFont="1" applyAlignment="1">
      <alignment vertical="center"/>
    </xf>
    <xf numFmtId="0" fontId="9" fillId="0" borderId="0" xfId="0" applyFont="1" applyAlignment="1">
      <alignment vertical="center"/>
    </xf>
    <xf numFmtId="0" fontId="6" fillId="0" borderId="0" xfId="0" applyFont="1" applyAlignment="1">
      <alignment vertical="center"/>
    </xf>
    <xf numFmtId="0" fontId="2" fillId="0" borderId="0" xfId="0" applyFont="1" applyAlignment="1">
      <alignment vertical="center"/>
    </xf>
    <xf numFmtId="0" fontId="21" fillId="0" borderId="0" xfId="0" applyFont="1" applyAlignment="1">
      <alignment vertical="center"/>
    </xf>
    <xf numFmtId="0" fontId="4" fillId="0" borderId="0" xfId="0" applyFont="1" applyAlignment="1">
      <alignment horizontal="justify" vertical="center"/>
    </xf>
    <xf numFmtId="0" fontId="22" fillId="0" borderId="0" xfId="0" applyFont="1" applyAlignment="1">
      <alignment horizontal="justify" vertical="center"/>
    </xf>
    <xf numFmtId="0" fontId="3" fillId="0" borderId="0" xfId="0" applyFont="1" applyAlignment="1">
      <alignment horizontal="justify" vertical="center"/>
    </xf>
    <xf numFmtId="0" fontId="23" fillId="0" borderId="0" xfId="0" applyFont="1" applyAlignment="1">
      <alignment vertical="center"/>
    </xf>
    <xf numFmtId="0" fontId="2" fillId="0" borderId="0" xfId="0" applyFont="1" applyAlignment="1">
      <alignment horizontal="justify" vertical="center"/>
    </xf>
    <xf numFmtId="0" fontId="3" fillId="0" borderId="0" xfId="0" applyFont="1" applyAlignment="1">
      <alignment vertical="center"/>
    </xf>
    <xf numFmtId="0" fontId="24" fillId="0" borderId="0" xfId="0" applyFont="1" applyAlignment="1">
      <alignment vertical="center"/>
    </xf>
    <xf numFmtId="0" fontId="14" fillId="0" borderId="0" xfId="0" applyFont="1" applyAlignment="1">
      <alignment vertical="center"/>
    </xf>
    <xf numFmtId="0" fontId="25" fillId="0" borderId="0" xfId="0" applyFont="1" applyAlignment="1">
      <alignment vertical="center"/>
    </xf>
    <xf numFmtId="0" fontId="26" fillId="0" borderId="0" xfId="0" applyFont="1" applyAlignment="1">
      <alignment vertical="center"/>
    </xf>
    <xf numFmtId="167" fontId="3" fillId="3" borderId="1" xfId="1" applyNumberFormat="1" applyFont="1" applyFill="1" applyBorder="1" applyAlignment="1">
      <alignment horizontal="center"/>
    </xf>
    <xf numFmtId="0" fontId="6" fillId="0" borderId="15" xfId="0" applyFont="1" applyBorder="1" applyAlignment="1">
      <alignment horizontal="center" vertical="center"/>
    </xf>
    <xf numFmtId="0" fontId="27" fillId="3" borderId="1" xfId="0" applyFont="1" applyFill="1" applyBorder="1" applyAlignment="1">
      <alignment horizontal="center"/>
    </xf>
    <xf numFmtId="1" fontId="25" fillId="2" borderId="10" xfId="0" applyNumberFormat="1" applyFont="1" applyFill="1" applyBorder="1" applyAlignment="1">
      <alignment horizontal="center" vertical="center"/>
    </xf>
    <xf numFmtId="0" fontId="6" fillId="2" borderId="12" xfId="0" applyFont="1" applyFill="1" applyBorder="1" applyAlignment="1">
      <alignment horizontal="center" vertical="center"/>
    </xf>
    <xf numFmtId="0" fontId="6" fillId="2" borderId="14" xfId="0" applyFont="1" applyFill="1" applyBorder="1" applyAlignment="1">
      <alignment horizontal="center" vertical="center"/>
    </xf>
    <xf numFmtId="0" fontId="6" fillId="2" borderId="13" xfId="0" applyFont="1" applyFill="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8" fillId="2" borderId="4"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9"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11" xfId="0" applyFont="1" applyFill="1" applyBorder="1" applyAlignment="1">
      <alignment horizontal="center" vertical="center"/>
    </xf>
    <xf numFmtId="0" fontId="11" fillId="2" borderId="0" xfId="0" applyFont="1" applyFill="1" applyAlignment="1">
      <alignment horizontal="center"/>
    </xf>
    <xf numFmtId="0" fontId="8" fillId="2" borderId="0" xfId="0" applyFont="1" applyFill="1" applyAlignment="1">
      <alignment horizontal="center"/>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2" xfId="0" applyFont="1" applyFill="1" applyBorder="1" applyAlignment="1">
      <alignment horizontal="center"/>
    </xf>
    <xf numFmtId="0" fontId="6" fillId="2" borderId="14" xfId="0" applyFont="1" applyFill="1" applyBorder="1" applyAlignment="1">
      <alignment horizontal="center"/>
    </xf>
    <xf numFmtId="0" fontId="6" fillId="2" borderId="21" xfId="0" applyFont="1" applyFill="1" applyBorder="1" applyAlignment="1">
      <alignment horizontal="center"/>
    </xf>
    <xf numFmtId="0" fontId="2" fillId="2" borderId="24" xfId="0" applyFont="1" applyFill="1" applyBorder="1" applyAlignment="1">
      <alignment horizontal="center" vertical="center" wrapText="1"/>
    </xf>
    <xf numFmtId="0" fontId="2" fillId="2" borderId="26"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26"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4" xfId="0" applyFont="1" applyFill="1" applyBorder="1" applyAlignment="1">
      <alignment horizontal="center" vertical="center" wrapText="1"/>
    </xf>
    <xf numFmtId="164" fontId="6" fillId="2" borderId="12" xfId="0" applyNumberFormat="1" applyFont="1" applyFill="1" applyBorder="1" applyAlignment="1">
      <alignment horizontal="center" vertical="center"/>
    </xf>
    <xf numFmtId="164" fontId="6" fillId="2" borderId="14" xfId="0" applyNumberFormat="1" applyFont="1" applyFill="1" applyBorder="1" applyAlignment="1">
      <alignment horizontal="center" vertical="center"/>
    </xf>
    <xf numFmtId="164" fontId="6" fillId="2" borderId="13" xfId="0" applyNumberFormat="1" applyFont="1" applyFill="1" applyBorder="1" applyAlignment="1">
      <alignment horizontal="center" vertical="center"/>
    </xf>
    <xf numFmtId="0" fontId="13" fillId="2" borderId="7" xfId="0" applyFont="1" applyFill="1" applyBorder="1" applyAlignment="1">
      <alignment horizontal="center" vertical="center" wrapText="1"/>
    </xf>
    <xf numFmtId="0" fontId="13" fillId="2" borderId="24" xfId="0" applyFont="1" applyFill="1" applyBorder="1" applyAlignment="1">
      <alignment horizontal="center" vertical="center" wrapText="1"/>
    </xf>
    <xf numFmtId="0" fontId="2" fillId="2" borderId="2" xfId="0" applyFont="1" applyFill="1" applyBorder="1" applyAlignment="1">
      <alignment horizontal="center"/>
    </xf>
    <xf numFmtId="0" fontId="2" fillId="2" borderId="16" xfId="0" applyFont="1" applyFill="1" applyBorder="1" applyAlignment="1">
      <alignment horizontal="center"/>
    </xf>
    <xf numFmtId="0" fontId="2" fillId="2" borderId="3" xfId="0" applyFont="1" applyFill="1" applyBorder="1" applyAlignment="1">
      <alignment horizontal="center"/>
    </xf>
    <xf numFmtId="0" fontId="9" fillId="2" borderId="12" xfId="0" applyFont="1" applyFill="1" applyBorder="1" applyAlignment="1">
      <alignment horizontal="center" wrapText="1"/>
    </xf>
    <xf numFmtId="0" fontId="9" fillId="2" borderId="14" xfId="0" applyFont="1" applyFill="1" applyBorder="1" applyAlignment="1">
      <alignment horizontal="center" wrapText="1"/>
    </xf>
    <xf numFmtId="0" fontId="9" fillId="2" borderId="13" xfId="0" applyFont="1" applyFill="1" applyBorder="1" applyAlignment="1">
      <alignment horizontal="center" wrapText="1"/>
    </xf>
    <xf numFmtId="0" fontId="2" fillId="2" borderId="12"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3" xfId="0" applyFont="1" applyFill="1" applyBorder="1" applyAlignment="1">
      <alignment horizontal="center" vertical="center" wrapText="1"/>
    </xf>
    <xf numFmtId="168" fontId="2" fillId="2" borderId="26" xfId="0" applyNumberFormat="1" applyFont="1" applyFill="1" applyBorder="1" applyAlignment="1">
      <alignment horizontal="center"/>
    </xf>
    <xf numFmtId="0" fontId="6" fillId="2" borderId="29"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31"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0" xfId="0" applyFont="1" applyFill="1" applyAlignment="1">
      <alignment horizontal="left" vertical="top" wrapText="1"/>
    </xf>
    <xf numFmtId="0" fontId="2" fillId="2" borderId="4" xfId="0" applyFont="1" applyFill="1" applyBorder="1" applyAlignment="1">
      <alignment horizontal="center" vertical="top" wrapText="1"/>
    </xf>
    <xf numFmtId="0" fontId="2" fillId="2" borderId="5" xfId="0" applyFont="1" applyFill="1" applyBorder="1" applyAlignment="1">
      <alignment horizontal="center" vertical="top" wrapText="1"/>
    </xf>
    <xf numFmtId="0" fontId="2" fillId="2" borderId="6" xfId="0" applyFont="1" applyFill="1" applyBorder="1" applyAlignment="1">
      <alignment horizontal="center" vertical="top" wrapText="1"/>
    </xf>
    <xf numFmtId="0" fontId="2" fillId="2" borderId="7" xfId="0" applyFont="1" applyFill="1" applyBorder="1" applyAlignment="1">
      <alignment horizontal="center" vertical="top" wrapText="1"/>
    </xf>
    <xf numFmtId="0" fontId="2" fillId="2" borderId="0" xfId="0" applyFont="1" applyFill="1" applyAlignment="1">
      <alignment horizontal="center" vertical="top" wrapText="1"/>
    </xf>
    <xf numFmtId="0" fontId="2" fillId="2" borderId="8" xfId="0" applyFont="1" applyFill="1" applyBorder="1" applyAlignment="1">
      <alignment horizontal="center" vertical="top" wrapText="1"/>
    </xf>
    <xf numFmtId="0" fontId="2" fillId="2" borderId="9" xfId="0" applyFont="1" applyFill="1" applyBorder="1" applyAlignment="1">
      <alignment horizontal="center" vertical="top" wrapText="1"/>
    </xf>
    <xf numFmtId="0" fontId="2" fillId="2" borderId="10" xfId="0" applyFont="1" applyFill="1" applyBorder="1" applyAlignment="1">
      <alignment horizontal="center" vertical="top" wrapText="1"/>
    </xf>
    <xf numFmtId="0" fontId="2" fillId="2" borderId="11" xfId="0" applyFont="1" applyFill="1" applyBorder="1" applyAlignment="1">
      <alignment horizontal="center" vertical="top" wrapText="1"/>
    </xf>
    <xf numFmtId="1" fontId="6" fillId="2" borderId="12" xfId="0" applyNumberFormat="1" applyFont="1" applyFill="1" applyBorder="1" applyAlignment="1">
      <alignment horizontal="center" vertical="center" wrapText="1"/>
    </xf>
    <xf numFmtId="1" fontId="6" fillId="2" borderId="14" xfId="0" applyNumberFormat="1" applyFont="1" applyFill="1" applyBorder="1" applyAlignment="1">
      <alignment horizontal="center" vertical="center" wrapText="1"/>
    </xf>
    <xf numFmtId="1" fontId="6" fillId="2" borderId="13" xfId="0" applyNumberFormat="1" applyFont="1" applyFill="1" applyBorder="1" applyAlignment="1">
      <alignment horizontal="center" vertical="center" wrapText="1"/>
    </xf>
    <xf numFmtId="0" fontId="2" fillId="2" borderId="12" xfId="0" applyFont="1" applyFill="1" applyBorder="1" applyAlignment="1">
      <alignment horizontal="center"/>
    </xf>
    <xf numFmtId="0" fontId="2" fillId="2" borderId="14" xfId="0" applyFont="1" applyFill="1" applyBorder="1" applyAlignment="1">
      <alignment horizontal="center"/>
    </xf>
    <xf numFmtId="0" fontId="2" fillId="2" borderId="30" xfId="0" applyFont="1" applyFill="1" applyBorder="1" applyAlignment="1">
      <alignment horizontal="center" vertical="center"/>
    </xf>
    <xf numFmtId="0" fontId="2" fillId="2" borderId="17" xfId="0" applyFont="1" applyFill="1" applyBorder="1" applyAlignment="1">
      <alignment horizontal="center" vertical="center"/>
    </xf>
    <xf numFmtId="0" fontId="2" fillId="2" borderId="32" xfId="0" applyFont="1" applyFill="1" applyBorder="1" applyAlignment="1">
      <alignment horizontal="center" vertical="center"/>
    </xf>
    <xf numFmtId="0" fontId="2" fillId="2" borderId="18" xfId="0" applyFont="1" applyFill="1" applyBorder="1" applyAlignment="1">
      <alignment horizontal="center" vertical="center"/>
    </xf>
    <xf numFmtId="0" fontId="2" fillId="2" borderId="35"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2" fillId="2" borderId="37" xfId="0" applyFont="1" applyFill="1" applyBorder="1" applyAlignment="1">
      <alignment horizontal="center" vertical="center" wrapText="1"/>
    </xf>
    <xf numFmtId="0" fontId="2" fillId="2" borderId="13" xfId="0" applyFont="1" applyFill="1" applyBorder="1" applyAlignment="1">
      <alignment horizontal="center"/>
    </xf>
    <xf numFmtId="3" fontId="6" fillId="2" borderId="9" xfId="0" applyNumberFormat="1" applyFont="1" applyFill="1" applyBorder="1" applyAlignment="1">
      <alignment horizontal="center" vertical="center" wrapText="1"/>
    </xf>
    <xf numFmtId="3" fontId="6" fillId="2" borderId="10" xfId="0" applyNumberFormat="1" applyFont="1" applyFill="1" applyBorder="1" applyAlignment="1">
      <alignment horizontal="center" vertical="center" wrapText="1"/>
    </xf>
    <xf numFmtId="3" fontId="6" fillId="2" borderId="11" xfId="0" applyNumberFormat="1" applyFont="1" applyFill="1" applyBorder="1" applyAlignment="1">
      <alignment horizontal="center" vertical="center" wrapText="1"/>
    </xf>
    <xf numFmtId="3" fontId="6" fillId="0" borderId="12" xfId="0" applyNumberFormat="1" applyFont="1" applyBorder="1" applyAlignment="1">
      <alignment horizontal="center" vertical="center"/>
    </xf>
    <xf numFmtId="3" fontId="6" fillId="0" borderId="13" xfId="0" applyNumberFormat="1" applyFont="1" applyBorder="1" applyAlignment="1">
      <alignment horizontal="center" vertical="center"/>
    </xf>
    <xf numFmtId="0" fontId="2" fillId="0" borderId="12" xfId="0" applyFont="1" applyBorder="1" applyAlignment="1">
      <alignment horizontal="left" vertical="top" wrapText="1"/>
    </xf>
    <xf numFmtId="0" fontId="2" fillId="0" borderId="14" xfId="0" applyFont="1" applyBorder="1" applyAlignment="1">
      <alignment horizontal="left" vertical="top" wrapText="1"/>
    </xf>
    <xf numFmtId="0" fontId="2" fillId="0" borderId="13" xfId="0" applyFont="1" applyBorder="1" applyAlignment="1">
      <alignment horizontal="left" vertical="top" wrapText="1"/>
    </xf>
  </cellXfs>
  <cellStyles count="3">
    <cellStyle name="Hipervínculo" xfId="2" builtinId="8"/>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3.bin"/><Relationship Id="rId1" Type="http://schemas.openxmlformats.org/officeDocument/2006/relationships/hyperlink" Target="mailto:Alex.m1107@hotmail.co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T7"/>
  <sheetViews>
    <sheetView workbookViewId="0">
      <selection activeCell="B35" sqref="B35"/>
    </sheetView>
  </sheetViews>
  <sheetFormatPr baseColWidth="10" defaultRowHeight="15" x14ac:dyDescent="0.25"/>
  <cols>
    <col min="1" max="1" width="4.7109375" style="1" customWidth="1"/>
    <col min="2" max="2" width="45" style="1" customWidth="1"/>
    <col min="3" max="3" width="14.28515625" style="1" customWidth="1"/>
    <col min="4" max="16384" width="11.42578125" style="1"/>
  </cols>
  <sheetData>
    <row r="2" spans="2:20" s="4" customFormat="1" ht="15.75" x14ac:dyDescent="0.25">
      <c r="B2" s="2"/>
      <c r="C2" s="3"/>
      <c r="E2" s="5"/>
      <c r="F2" s="5"/>
      <c r="G2" s="5"/>
      <c r="H2" s="5"/>
      <c r="I2" s="5"/>
      <c r="J2" s="5"/>
      <c r="K2" s="5"/>
      <c r="L2" s="5"/>
      <c r="M2" s="5"/>
      <c r="N2" s="5"/>
      <c r="O2" s="5"/>
      <c r="P2" s="5"/>
      <c r="Q2" s="5"/>
      <c r="R2" s="5"/>
      <c r="S2" s="5"/>
      <c r="T2" s="5"/>
    </row>
    <row r="3" spans="2:20" s="4" customFormat="1" x14ac:dyDescent="0.2">
      <c r="B3" s="6" t="s">
        <v>0</v>
      </c>
      <c r="C3" s="7">
        <v>2025</v>
      </c>
      <c r="E3" s="5"/>
      <c r="F3" s="5"/>
      <c r="G3" s="5"/>
      <c r="H3" s="5"/>
      <c r="I3" s="5"/>
      <c r="J3" s="5"/>
      <c r="K3" s="5"/>
      <c r="L3" s="5"/>
      <c r="M3" s="5"/>
      <c r="N3" s="5"/>
      <c r="O3" s="5"/>
      <c r="P3" s="5"/>
      <c r="Q3" s="5"/>
      <c r="R3" s="5"/>
      <c r="S3" s="5"/>
      <c r="T3" s="5"/>
    </row>
    <row r="4" spans="2:20" s="4" customFormat="1" ht="15.75" x14ac:dyDescent="0.25">
      <c r="B4" s="2"/>
      <c r="C4" s="8"/>
      <c r="E4" s="5"/>
      <c r="F4" s="5"/>
      <c r="G4" s="5"/>
      <c r="H4" s="5"/>
      <c r="I4" s="5"/>
      <c r="J4" s="5"/>
      <c r="K4" s="5"/>
      <c r="L4" s="5"/>
      <c r="M4" s="5"/>
      <c r="N4" s="5"/>
      <c r="O4" s="5"/>
      <c r="P4" s="5"/>
      <c r="Q4" s="5"/>
      <c r="R4" s="5"/>
      <c r="S4" s="5"/>
      <c r="T4" s="5"/>
    </row>
    <row r="5" spans="2:20" s="4" customFormat="1" x14ac:dyDescent="0.2">
      <c r="B5" s="6" t="s">
        <v>1</v>
      </c>
      <c r="C5" s="9">
        <v>1423500</v>
      </c>
      <c r="E5" s="5"/>
      <c r="F5" s="5"/>
      <c r="G5" s="5"/>
      <c r="H5" s="5"/>
      <c r="I5" s="5"/>
      <c r="J5" s="5"/>
      <c r="K5" s="5"/>
      <c r="L5" s="5"/>
      <c r="M5" s="5"/>
      <c r="N5" s="5"/>
      <c r="O5" s="5"/>
      <c r="P5" s="5"/>
      <c r="Q5" s="5"/>
      <c r="R5" s="5"/>
      <c r="S5" s="5"/>
      <c r="T5" s="5"/>
    </row>
    <row r="6" spans="2:20" s="4" customFormat="1" ht="15.75" x14ac:dyDescent="0.25">
      <c r="B6" s="2"/>
      <c r="C6" s="3"/>
      <c r="E6" s="5"/>
      <c r="F6" s="5"/>
      <c r="G6" s="5"/>
      <c r="H6" s="5"/>
      <c r="I6" s="5"/>
      <c r="J6" s="5"/>
      <c r="K6" s="5"/>
      <c r="L6" s="5"/>
      <c r="M6" s="5"/>
      <c r="N6" s="5"/>
      <c r="O6" s="5"/>
      <c r="P6" s="5"/>
      <c r="Q6" s="5"/>
      <c r="R6" s="5"/>
      <c r="S6" s="5"/>
      <c r="T6" s="5"/>
    </row>
    <row r="7" spans="2:20" ht="15.75" x14ac:dyDescent="0.25">
      <c r="C7" s="9">
        <f>+C5*2</f>
        <v>2847000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2:W52"/>
  <sheetViews>
    <sheetView tabSelected="1" view="pageBreakPreview" topLeftCell="D25" zoomScaleNormal="110" zoomScaleSheetLayoutView="100" workbookViewId="0">
      <selection activeCell="J42" sqref="J42:K42"/>
    </sheetView>
  </sheetViews>
  <sheetFormatPr baseColWidth="10" defaultRowHeight="14.25" x14ac:dyDescent="0.2"/>
  <cols>
    <col min="1" max="1" width="2.7109375" style="4" customWidth="1"/>
    <col min="2" max="2" width="1.7109375" style="4" customWidth="1"/>
    <col min="3" max="3" width="14.7109375" style="4" customWidth="1"/>
    <col min="4" max="4" width="10" style="4" customWidth="1"/>
    <col min="5" max="5" width="13.7109375" style="4" customWidth="1"/>
    <col min="6" max="6" width="3.7109375" style="4" customWidth="1"/>
    <col min="7" max="7" width="3.28515625" style="4" customWidth="1"/>
    <col min="8" max="8" width="12" style="4" customWidth="1"/>
    <col min="9" max="9" width="5.42578125" style="4" customWidth="1"/>
    <col min="10" max="10" width="13.42578125" style="4" customWidth="1"/>
    <col min="11" max="11" width="13.28515625" style="4" customWidth="1"/>
    <col min="12" max="12" width="11.5703125" style="4" customWidth="1"/>
    <col min="13" max="13" width="22" style="4" customWidth="1"/>
    <col min="14" max="15" width="1.7109375" style="4" customWidth="1"/>
    <col min="16" max="17" width="11.42578125" style="4"/>
    <col min="18" max="18" width="61.7109375" style="4" customWidth="1"/>
    <col min="19" max="16384" width="11.42578125" style="4"/>
  </cols>
  <sheetData>
    <row r="2" spans="2:14" ht="6" customHeight="1" thickBot="1" x14ac:dyDescent="0.25"/>
    <row r="3" spans="2:14" ht="6" customHeight="1" thickBot="1" x14ac:dyDescent="0.25">
      <c r="B3" s="20"/>
      <c r="C3" s="21"/>
      <c r="D3" s="21"/>
      <c r="E3" s="21"/>
      <c r="F3" s="21"/>
      <c r="G3" s="21"/>
      <c r="H3" s="21"/>
      <c r="I3" s="21"/>
      <c r="J3" s="21"/>
      <c r="K3" s="21"/>
      <c r="L3" s="21"/>
      <c r="M3" s="21"/>
      <c r="N3" s="22"/>
    </row>
    <row r="4" spans="2:14" ht="18" customHeight="1" x14ac:dyDescent="0.2">
      <c r="B4" s="23"/>
      <c r="C4" s="121" t="s">
        <v>3</v>
      </c>
      <c r="D4" s="122"/>
      <c r="E4" s="122"/>
      <c r="F4" s="122"/>
      <c r="G4" s="122"/>
      <c r="H4" s="122"/>
      <c r="I4" s="122"/>
      <c r="J4" s="122"/>
      <c r="K4" s="122">
        <v>7</v>
      </c>
      <c r="L4" s="122"/>
      <c r="M4" s="125"/>
      <c r="N4" s="24"/>
    </row>
    <row r="5" spans="2:14" ht="33.75" customHeight="1" thickBot="1" x14ac:dyDescent="0.25">
      <c r="B5" s="23"/>
      <c r="C5" s="123"/>
      <c r="D5" s="124"/>
      <c r="E5" s="124"/>
      <c r="F5" s="124"/>
      <c r="G5" s="124"/>
      <c r="H5" s="124"/>
      <c r="I5" s="124"/>
      <c r="J5" s="124"/>
      <c r="K5" s="124"/>
      <c r="L5" s="124"/>
      <c r="M5" s="126"/>
      <c r="N5" s="24"/>
    </row>
    <row r="6" spans="2:14" ht="6" customHeight="1" x14ac:dyDescent="0.2">
      <c r="B6" s="23"/>
      <c r="N6" s="24"/>
    </row>
    <row r="7" spans="2:14" ht="20.25" x14ac:dyDescent="0.3">
      <c r="B7" s="23"/>
      <c r="C7" s="127" t="s">
        <v>25</v>
      </c>
      <c r="D7" s="127"/>
      <c r="E7" s="127"/>
      <c r="F7" s="127"/>
      <c r="G7" s="127"/>
      <c r="H7" s="127"/>
      <c r="I7" s="127"/>
      <c r="J7" s="127"/>
      <c r="K7" s="127"/>
      <c r="L7" s="127"/>
      <c r="M7" s="127"/>
      <c r="N7" s="24"/>
    </row>
    <row r="8" spans="2:14" ht="18" x14ac:dyDescent="0.25">
      <c r="B8" s="23"/>
      <c r="C8" s="128" t="s">
        <v>26</v>
      </c>
      <c r="D8" s="128"/>
      <c r="E8" s="128"/>
      <c r="F8" s="128"/>
      <c r="G8" s="128"/>
      <c r="H8" s="128"/>
      <c r="I8" s="128"/>
      <c r="J8" s="128"/>
      <c r="K8" s="128"/>
      <c r="L8" s="128"/>
      <c r="M8" s="128"/>
      <c r="N8" s="24"/>
    </row>
    <row r="9" spans="2:14" ht="18" x14ac:dyDescent="0.25">
      <c r="B9" s="23"/>
      <c r="C9" s="128" t="s">
        <v>27</v>
      </c>
      <c r="D9" s="128"/>
      <c r="E9" s="128"/>
      <c r="F9" s="128"/>
      <c r="G9" s="128"/>
      <c r="H9" s="128"/>
      <c r="I9" s="128"/>
      <c r="J9" s="128"/>
      <c r="K9" s="128"/>
      <c r="L9" s="128"/>
      <c r="M9" s="128"/>
      <c r="N9" s="24"/>
    </row>
    <row r="10" spans="2:14" ht="6" customHeight="1" thickBot="1" x14ac:dyDescent="0.25">
      <c r="B10" s="23"/>
      <c r="N10" s="24"/>
    </row>
    <row r="11" spans="2:14" ht="31.5" customHeight="1" thickBot="1" x14ac:dyDescent="0.25">
      <c r="B11" s="23"/>
      <c r="C11" s="129" t="s">
        <v>4</v>
      </c>
      <c r="D11" s="130"/>
      <c r="E11" s="117" t="str">
        <f>+DATOS!C4</f>
        <v>Eduardo Alexander Gallego Giraldo</v>
      </c>
      <c r="F11" s="117"/>
      <c r="G11" s="117"/>
      <c r="H11" s="117"/>
      <c r="I11" s="117"/>
      <c r="J11" s="117"/>
      <c r="K11" s="117"/>
      <c r="L11" s="117"/>
      <c r="M11" s="118"/>
      <c r="N11" s="24"/>
    </row>
    <row r="12" spans="2:14" ht="11.25" customHeight="1" thickBot="1" x14ac:dyDescent="0.25">
      <c r="B12" s="23"/>
      <c r="C12" s="57"/>
      <c r="D12" s="57"/>
      <c r="E12" s="60"/>
      <c r="F12" s="60"/>
      <c r="G12" s="60"/>
      <c r="H12" s="60"/>
      <c r="I12" s="60"/>
      <c r="J12" s="60"/>
      <c r="K12" s="60"/>
      <c r="L12" s="60"/>
      <c r="M12" s="60"/>
      <c r="N12" s="24"/>
    </row>
    <row r="13" spans="2:14" ht="23.25" customHeight="1" thickBot="1" x14ac:dyDescent="0.25">
      <c r="B13" s="23"/>
      <c r="C13" s="129" t="s">
        <v>54</v>
      </c>
      <c r="D13" s="130"/>
      <c r="E13" s="116">
        <f>+DATOS!C10</f>
        <v>98504301</v>
      </c>
      <c r="F13" s="117"/>
      <c r="G13" s="117"/>
      <c r="H13" s="118"/>
      <c r="I13" s="60"/>
      <c r="J13" s="116" t="s">
        <v>68</v>
      </c>
      <c r="K13" s="117"/>
      <c r="L13" s="119" t="str">
        <f>+DATOS!C6</f>
        <v>carrera 19  #13-26</v>
      </c>
      <c r="M13" s="120"/>
      <c r="N13" s="24"/>
    </row>
    <row r="14" spans="2:14" ht="15" thickBot="1" x14ac:dyDescent="0.25">
      <c r="B14" s="23"/>
      <c r="C14" s="57"/>
      <c r="D14" s="57"/>
      <c r="E14" s="60"/>
      <c r="F14" s="60"/>
      <c r="G14" s="60"/>
      <c r="H14" s="60"/>
      <c r="I14" s="60"/>
      <c r="J14" s="60"/>
      <c r="K14" s="60"/>
      <c r="L14" s="60"/>
      <c r="M14" s="60"/>
      <c r="N14" s="24"/>
    </row>
    <row r="15" spans="2:14" ht="30" customHeight="1" thickBot="1" x14ac:dyDescent="0.25">
      <c r="B15" s="23"/>
      <c r="C15" s="129" t="s">
        <v>69</v>
      </c>
      <c r="D15" s="130"/>
      <c r="E15" s="116" t="str">
        <f>+DATOS!C8</f>
        <v>Alex.m1107@hotmail.com</v>
      </c>
      <c r="F15" s="117"/>
      <c r="G15" s="117"/>
      <c r="H15" s="118"/>
      <c r="I15" s="60"/>
      <c r="J15" s="116" t="s">
        <v>7</v>
      </c>
      <c r="K15" s="117"/>
      <c r="L15" s="118"/>
      <c r="M15" s="113" t="str">
        <f>+DATOS!C12</f>
        <v>Protección</v>
      </c>
      <c r="N15" s="24"/>
    </row>
    <row r="16" spans="2:14" ht="11.25" customHeight="1" thickBot="1" x14ac:dyDescent="0.25">
      <c r="B16" s="23"/>
      <c r="C16" s="57"/>
      <c r="D16" s="57"/>
      <c r="E16" s="60"/>
      <c r="F16" s="60"/>
      <c r="G16" s="60"/>
      <c r="H16" s="60"/>
      <c r="I16" s="60"/>
      <c r="J16" s="60"/>
      <c r="K16" s="60"/>
      <c r="L16" s="60"/>
      <c r="M16" s="60"/>
      <c r="N16" s="24"/>
    </row>
    <row r="17" spans="2:17" ht="23.25" customHeight="1" thickBot="1" x14ac:dyDescent="0.25">
      <c r="B17" s="23"/>
      <c r="C17" s="140" t="s">
        <v>55</v>
      </c>
      <c r="D17" s="141"/>
      <c r="E17" s="129">
        <f>+DATOS!C14</f>
        <v>3104117539</v>
      </c>
      <c r="F17" s="142"/>
      <c r="G17" s="142"/>
      <c r="H17" s="130"/>
      <c r="I17" s="61">
        <f>+DATOS!C26</f>
        <v>30</v>
      </c>
      <c r="J17" s="52" t="s">
        <v>47</v>
      </c>
      <c r="K17" s="143" t="s">
        <v>84</v>
      </c>
      <c r="L17" s="144"/>
      <c r="M17" s="145"/>
      <c r="N17" s="24"/>
    </row>
    <row r="18" spans="2:17" ht="12" customHeight="1" thickBot="1" x14ac:dyDescent="0.25">
      <c r="B18" s="23"/>
      <c r="C18" s="139"/>
      <c r="D18" s="139"/>
      <c r="E18" s="139"/>
      <c r="F18" s="139"/>
      <c r="G18" s="139"/>
      <c r="H18" s="139"/>
      <c r="I18" s="139"/>
      <c r="J18" s="139"/>
      <c r="K18" s="139"/>
      <c r="L18" s="139"/>
      <c r="M18" s="139"/>
      <c r="N18" s="24"/>
    </row>
    <row r="19" spans="2:17" ht="58.5" customHeight="1" thickBot="1" x14ac:dyDescent="0.25">
      <c r="B19" s="23"/>
      <c r="C19" s="48" t="str">
        <f>+DATOS!B16</f>
        <v>OBJETO</v>
      </c>
      <c r="D19" s="193" t="str">
        <f>+DATOS!C16</f>
        <v>Prestación de servicio de apoyo a la gestión como gestor pedagogico de movilidad y seguridad vial en el municipio de Barbosa-Antioquia</v>
      </c>
      <c r="E19" s="194"/>
      <c r="F19" s="194"/>
      <c r="G19" s="194"/>
      <c r="H19" s="194"/>
      <c r="I19" s="194"/>
      <c r="J19" s="194"/>
      <c r="K19" s="194"/>
      <c r="L19" s="194"/>
      <c r="M19" s="195"/>
      <c r="N19" s="24"/>
      <c r="Q19" s="4" t="s">
        <v>60</v>
      </c>
    </row>
    <row r="20" spans="2:17" ht="9.75" customHeight="1" thickBot="1" x14ac:dyDescent="0.25">
      <c r="B20" s="23"/>
      <c r="C20" s="62"/>
      <c r="D20" s="62"/>
      <c r="E20" s="62"/>
      <c r="F20" s="62"/>
      <c r="G20" s="62"/>
      <c r="H20" s="62"/>
      <c r="I20" s="63"/>
      <c r="J20" s="64"/>
      <c r="K20" s="64"/>
      <c r="L20" s="64"/>
      <c r="M20" s="65"/>
      <c r="N20" s="24"/>
    </row>
    <row r="21" spans="2:17" s="2" customFormat="1" ht="26.25" customHeight="1" thickBot="1" x14ac:dyDescent="0.3">
      <c r="B21" s="25"/>
      <c r="C21" s="129" t="s">
        <v>28</v>
      </c>
      <c r="D21" s="142"/>
      <c r="E21" s="142"/>
      <c r="F21" s="142"/>
      <c r="G21" s="130"/>
      <c r="H21" s="79" t="s">
        <v>48</v>
      </c>
      <c r="I21" s="129" t="s">
        <v>52</v>
      </c>
      <c r="J21" s="130"/>
      <c r="K21" s="129" t="s">
        <v>49</v>
      </c>
      <c r="L21" s="142"/>
      <c r="M21" s="130"/>
      <c r="N21" s="26"/>
    </row>
    <row r="22" spans="2:17" ht="39" customHeight="1" thickBot="1" x14ac:dyDescent="0.25">
      <c r="B22" s="23"/>
      <c r="C22" s="41" t="s">
        <v>29</v>
      </c>
      <c r="D22" s="55">
        <f>+DATOS!C18</f>
        <v>0</v>
      </c>
      <c r="E22" s="42" t="s">
        <v>30</v>
      </c>
      <c r="F22" s="50"/>
      <c r="G22" s="51">
        <f>+DATOS!C20</f>
        <v>0</v>
      </c>
      <c r="H22" s="115" t="s">
        <v>81</v>
      </c>
      <c r="I22" s="191" t="str">
        <f>+DATOS!C28</f>
        <v>3.033.450</v>
      </c>
      <c r="J22" s="192"/>
      <c r="K22" s="188" t="str">
        <f>+DATOS!C30</f>
        <v xml:space="preserve">tres millones  treinta y tres mil cuatrocientos cincuenta pesos </v>
      </c>
      <c r="L22" s="189"/>
      <c r="M22" s="190"/>
      <c r="N22" s="24"/>
    </row>
    <row r="23" spans="2:17" ht="12" customHeight="1" x14ac:dyDescent="0.2">
      <c r="B23" s="23"/>
      <c r="C23" s="66"/>
      <c r="D23" s="67"/>
      <c r="E23" s="66"/>
      <c r="G23" s="67"/>
      <c r="H23" s="68"/>
      <c r="I23" s="68"/>
      <c r="J23" s="69"/>
      <c r="K23" s="70"/>
      <c r="L23" s="71"/>
      <c r="M23" s="65"/>
      <c r="N23" s="24"/>
    </row>
    <row r="24" spans="2:17" ht="15" x14ac:dyDescent="0.25">
      <c r="B24" s="23"/>
      <c r="G24" s="72"/>
      <c r="H24" s="72"/>
      <c r="I24" s="72"/>
      <c r="J24" s="28" t="s">
        <v>31</v>
      </c>
      <c r="K24" s="28" t="s">
        <v>32</v>
      </c>
      <c r="L24" s="73"/>
      <c r="N24" s="24"/>
    </row>
    <row r="25" spans="2:17" ht="15" x14ac:dyDescent="0.25">
      <c r="B25" s="23"/>
      <c r="C25" s="148" t="s">
        <v>1</v>
      </c>
      <c r="D25" s="149"/>
      <c r="E25" s="149"/>
      <c r="F25" s="149"/>
      <c r="G25" s="149"/>
      <c r="H25" s="149"/>
      <c r="I25" s="150"/>
      <c r="J25" s="29">
        <v>2026</v>
      </c>
      <c r="K25" s="30">
        <v>1750905</v>
      </c>
      <c r="L25" s="73"/>
      <c r="N25" s="24"/>
    </row>
    <row r="26" spans="2:17" ht="15" thickBot="1" x14ac:dyDescent="0.25">
      <c r="B26" s="23"/>
      <c r="N26" s="24"/>
    </row>
    <row r="27" spans="2:17" ht="27.75" customHeight="1" thickBot="1" x14ac:dyDescent="0.3">
      <c r="B27" s="23"/>
      <c r="C27" s="151" t="s">
        <v>14</v>
      </c>
      <c r="D27" s="152"/>
      <c r="E27" s="152"/>
      <c r="F27" s="153"/>
      <c r="H27" s="154" t="s">
        <v>33</v>
      </c>
      <c r="I27" s="155"/>
      <c r="J27" s="155"/>
      <c r="K27" s="155"/>
      <c r="L27" s="155"/>
      <c r="M27" s="156"/>
      <c r="N27" s="24"/>
    </row>
    <row r="28" spans="2:17" ht="15.75" thickBot="1" x14ac:dyDescent="0.3">
      <c r="B28" s="23"/>
      <c r="C28" s="146" t="s">
        <v>15</v>
      </c>
      <c r="D28" s="31"/>
      <c r="E28" s="137" t="s">
        <v>16</v>
      </c>
      <c r="F28" s="32"/>
      <c r="H28" s="131" t="s">
        <v>34</v>
      </c>
      <c r="I28" s="132"/>
      <c r="J28" s="133"/>
      <c r="K28" s="33" t="s">
        <v>35</v>
      </c>
      <c r="L28" s="33" t="s">
        <v>36</v>
      </c>
      <c r="M28" s="34" t="s">
        <v>37</v>
      </c>
      <c r="N28" s="26"/>
    </row>
    <row r="29" spans="2:17" ht="31.5" customHeight="1" x14ac:dyDescent="0.25">
      <c r="B29" s="23"/>
      <c r="C29" s="147"/>
      <c r="D29" s="35" t="str">
        <f>+DATOS!C33</f>
        <v>SI</v>
      </c>
      <c r="E29" s="138"/>
      <c r="F29" s="36" t="str">
        <f>+DATOS!C34</f>
        <v>NO</v>
      </c>
      <c r="H29" s="134" t="s">
        <v>38</v>
      </c>
      <c r="I29" s="135"/>
      <c r="J29" s="136"/>
      <c r="K29" s="37">
        <f>K25</f>
        <v>1750905</v>
      </c>
      <c r="L29" s="38">
        <v>0.16</v>
      </c>
      <c r="M29" s="40">
        <f>+K29*L29</f>
        <v>280144.8</v>
      </c>
      <c r="N29" s="24"/>
    </row>
    <row r="30" spans="2:17" ht="31.5" customHeight="1" x14ac:dyDescent="0.25">
      <c r="B30" s="23"/>
      <c r="C30" s="158" t="s">
        <v>50</v>
      </c>
      <c r="D30" s="180" t="str">
        <f>+DATOS!C35</f>
        <v>NO</v>
      </c>
      <c r="E30" s="160" t="s">
        <v>19</v>
      </c>
      <c r="F30" s="182">
        <f>+DATOS!C40</f>
        <v>0</v>
      </c>
      <c r="H30" s="162" t="s">
        <v>39</v>
      </c>
      <c r="I30" s="163"/>
      <c r="J30" s="164"/>
      <c r="K30" s="37">
        <f>+K29</f>
        <v>1750905</v>
      </c>
      <c r="L30" s="39">
        <v>0.125</v>
      </c>
      <c r="M30" s="40">
        <f>+K30*L30</f>
        <v>218863.125</v>
      </c>
      <c r="N30" s="24"/>
    </row>
    <row r="31" spans="2:17" ht="15.75" thickBot="1" x14ac:dyDescent="0.3">
      <c r="B31" s="23"/>
      <c r="C31" s="159"/>
      <c r="D31" s="181"/>
      <c r="E31" s="161"/>
      <c r="F31" s="183"/>
      <c r="H31" s="162" t="s">
        <v>40</v>
      </c>
      <c r="I31" s="163"/>
      <c r="J31" s="164"/>
      <c r="K31" s="37">
        <f>+K30</f>
        <v>1750905</v>
      </c>
      <c r="L31" s="43">
        <f>+DATOS!C42</f>
        <v>0</v>
      </c>
      <c r="M31" s="40">
        <f>+K31*L31</f>
        <v>0</v>
      </c>
      <c r="N31" s="24"/>
    </row>
    <row r="32" spans="2:17" ht="15.75" customHeight="1" thickBot="1" x14ac:dyDescent="0.25">
      <c r="B32" s="23"/>
      <c r="C32" s="166" t="s">
        <v>51</v>
      </c>
      <c r="D32" s="167"/>
      <c r="E32" s="167"/>
      <c r="F32" s="168"/>
      <c r="H32" s="184" t="s">
        <v>41</v>
      </c>
      <c r="I32" s="185"/>
      <c r="J32" s="185"/>
      <c r="K32" s="185"/>
      <c r="L32" s="186"/>
      <c r="M32" s="44">
        <f>SUM(M29:M31)</f>
        <v>499007.92499999999</v>
      </c>
      <c r="N32" s="24"/>
    </row>
    <row r="33" spans="2:23" ht="15" customHeight="1" x14ac:dyDescent="0.2">
      <c r="B33" s="23"/>
      <c r="C33" s="169"/>
      <c r="D33" s="170"/>
      <c r="E33" s="170"/>
      <c r="F33" s="171"/>
      <c r="H33" s="3"/>
      <c r="I33" s="3"/>
      <c r="J33" s="3"/>
      <c r="K33" s="3"/>
      <c r="L33" s="3"/>
      <c r="M33" s="3"/>
      <c r="N33" s="24"/>
      <c r="T33" s="4" t="s">
        <v>57</v>
      </c>
    </row>
    <row r="34" spans="2:23" ht="21" customHeight="1" x14ac:dyDescent="0.2">
      <c r="B34" s="23"/>
      <c r="C34" s="169"/>
      <c r="D34" s="170"/>
      <c r="E34" s="170"/>
      <c r="F34" s="171"/>
      <c r="H34" s="165" t="s">
        <v>66</v>
      </c>
      <c r="I34" s="165"/>
      <c r="J34" s="165"/>
      <c r="K34" s="165"/>
      <c r="L34" s="165"/>
      <c r="M34" s="165"/>
      <c r="N34" s="24"/>
    </row>
    <row r="35" spans="2:23" ht="16.5" customHeight="1" thickBot="1" x14ac:dyDescent="0.25">
      <c r="B35" s="23"/>
      <c r="C35" s="172"/>
      <c r="D35" s="173"/>
      <c r="E35" s="173"/>
      <c r="F35" s="174"/>
      <c r="H35" s="165"/>
      <c r="I35" s="165"/>
      <c r="J35" s="165"/>
      <c r="K35" s="165"/>
      <c r="L35" s="165"/>
      <c r="M35" s="165"/>
      <c r="N35" s="24"/>
    </row>
    <row r="36" spans="2:23" ht="23.25" customHeight="1" x14ac:dyDescent="0.2">
      <c r="B36" s="23"/>
      <c r="C36" s="58"/>
      <c r="D36" s="57"/>
      <c r="E36" s="57"/>
      <c r="F36" s="57"/>
      <c r="G36" s="57"/>
      <c r="H36" s="165"/>
      <c r="I36" s="165"/>
      <c r="J36" s="165"/>
      <c r="K36" s="165"/>
      <c r="L36" s="165"/>
      <c r="M36" s="165"/>
      <c r="N36" s="24"/>
    </row>
    <row r="37" spans="2:23" ht="15" thickBot="1" x14ac:dyDescent="0.25">
      <c r="B37" s="23"/>
      <c r="D37" s="57"/>
      <c r="E37" s="57"/>
      <c r="F37" s="57"/>
      <c r="G37" s="57"/>
      <c r="H37" s="57"/>
      <c r="N37" s="24"/>
    </row>
    <row r="38" spans="2:23" s="2" customFormat="1" ht="15.75" thickBot="1" x14ac:dyDescent="0.3">
      <c r="B38" s="25"/>
      <c r="C38" s="57" t="s">
        <v>42</v>
      </c>
      <c r="I38" s="178" t="str">
        <f>+DATOS!C43</f>
        <v xml:space="preserve">Banco de bogota </v>
      </c>
      <c r="J38" s="179"/>
      <c r="K38" s="179"/>
      <c r="L38" s="178" t="s">
        <v>59</v>
      </c>
      <c r="M38" s="187"/>
      <c r="N38" s="24"/>
    </row>
    <row r="39" spans="2:23" ht="15.75" thickBot="1" x14ac:dyDescent="0.3">
      <c r="B39" s="23"/>
      <c r="C39" s="57"/>
      <c r="I39" s="175">
        <f>+DATOS!C44</f>
        <v>349339218</v>
      </c>
      <c r="J39" s="176"/>
      <c r="K39" s="177"/>
      <c r="L39" s="178" t="str">
        <f>+DATOS!C46</f>
        <v>ahorros</v>
      </c>
      <c r="M39" s="187"/>
      <c r="N39" s="24"/>
    </row>
    <row r="40" spans="2:23" ht="15" x14ac:dyDescent="0.25">
      <c r="B40" s="23"/>
      <c r="N40" s="26"/>
      <c r="R40" s="58"/>
      <c r="S40" s="57"/>
      <c r="T40" s="57"/>
      <c r="U40" s="57"/>
      <c r="V40" s="57"/>
      <c r="W40" s="57"/>
    </row>
    <row r="41" spans="2:23" ht="15" x14ac:dyDescent="0.25">
      <c r="B41" s="23"/>
      <c r="I41" s="2"/>
      <c r="J41" s="2"/>
      <c r="K41" s="2"/>
      <c r="L41" s="2"/>
      <c r="M41" s="2"/>
      <c r="N41" s="24"/>
      <c r="R41" s="58"/>
      <c r="S41" s="57"/>
      <c r="T41" s="57"/>
      <c r="U41" s="57"/>
      <c r="V41" s="57"/>
      <c r="W41" s="57"/>
    </row>
    <row r="42" spans="2:23" ht="15" x14ac:dyDescent="0.25">
      <c r="B42" s="23"/>
      <c r="C42" s="2" t="s">
        <v>43</v>
      </c>
      <c r="D42" s="56" t="str">
        <f>+DATOS!C50</f>
        <v xml:space="preserve">Barbosa Antioquia </v>
      </c>
      <c r="E42" s="54"/>
      <c r="F42" s="54"/>
      <c r="G42" s="54"/>
      <c r="H42" s="54"/>
      <c r="I42" s="74" t="s">
        <v>44</v>
      </c>
      <c r="J42" s="157" t="s">
        <v>85</v>
      </c>
      <c r="K42" s="157"/>
      <c r="N42" s="24"/>
      <c r="R42" s="57"/>
      <c r="S42" s="2"/>
      <c r="T42" s="2"/>
      <c r="U42" s="2"/>
      <c r="V42" s="2"/>
      <c r="W42" s="2"/>
    </row>
    <row r="43" spans="2:23" ht="15" x14ac:dyDescent="0.25">
      <c r="B43" s="23"/>
      <c r="I43" s="74"/>
      <c r="N43" s="24"/>
    </row>
    <row r="44" spans="2:23" x14ac:dyDescent="0.2">
      <c r="B44" s="23"/>
      <c r="F44" s="75"/>
      <c r="G44" s="75"/>
      <c r="N44" s="24"/>
    </row>
    <row r="45" spans="2:23" ht="15" x14ac:dyDescent="0.2">
      <c r="B45" s="23"/>
      <c r="F45" s="75" t="s">
        <v>45</v>
      </c>
      <c r="G45" s="75"/>
      <c r="I45" s="75"/>
      <c r="J45" s="75"/>
      <c r="K45" s="76"/>
      <c r="L45" s="76"/>
      <c r="M45" s="76"/>
      <c r="N45" s="24"/>
    </row>
    <row r="46" spans="2:23" ht="15.75" x14ac:dyDescent="0.25">
      <c r="B46" s="23"/>
      <c r="D46" s="2"/>
      <c r="E46" s="25"/>
      <c r="F46" s="80" t="str">
        <f>+E11</f>
        <v>Eduardo Alexander Gallego Giraldo</v>
      </c>
      <c r="G46" s="80"/>
      <c r="H46" s="2"/>
      <c r="I46" s="80"/>
      <c r="J46" s="77" t="s">
        <v>46</v>
      </c>
      <c r="K46" s="74"/>
      <c r="L46" s="78" t="str">
        <f>+E15</f>
        <v>Alex.m1107@hotmail.com</v>
      </c>
      <c r="M46" s="78"/>
      <c r="N46" s="24"/>
    </row>
    <row r="47" spans="2:23" ht="15" thickBot="1" x14ac:dyDescent="0.25">
      <c r="B47" s="45"/>
      <c r="C47" s="46" t="s">
        <v>61</v>
      </c>
      <c r="D47" s="27"/>
      <c r="E47" s="27"/>
      <c r="F47" s="27"/>
      <c r="G47" s="27"/>
      <c r="H47" s="27"/>
      <c r="I47" s="27"/>
      <c r="J47" s="27"/>
      <c r="K47" s="27"/>
      <c r="L47" s="27"/>
      <c r="M47" s="27"/>
      <c r="N47" s="47" cm="1">
        <f t="array" ref="N47">A1:N47</f>
        <v>0</v>
      </c>
    </row>
    <row r="52" spans="18:18" x14ac:dyDescent="0.2">
      <c r="R52" s="59"/>
    </row>
  </sheetData>
  <sheetProtection formatCells="0" formatColumns="0" formatRows="0" insertColumns="0" insertRows="0" insertHyperlinks="0" deleteColumns="0" deleteRows="0" sort="0" autoFilter="0" pivotTables="0"/>
  <mergeCells count="45">
    <mergeCell ref="K21:M21"/>
    <mergeCell ref="K22:M22"/>
    <mergeCell ref="I21:J21"/>
    <mergeCell ref="I22:J22"/>
    <mergeCell ref="D19:M19"/>
    <mergeCell ref="J42:K42"/>
    <mergeCell ref="C30:C31"/>
    <mergeCell ref="E30:E31"/>
    <mergeCell ref="H30:J30"/>
    <mergeCell ref="H31:J31"/>
    <mergeCell ref="H34:M36"/>
    <mergeCell ref="C32:F35"/>
    <mergeCell ref="I39:K39"/>
    <mergeCell ref="I38:K38"/>
    <mergeCell ref="D30:D31"/>
    <mergeCell ref="F30:F31"/>
    <mergeCell ref="H32:L32"/>
    <mergeCell ref="L38:M38"/>
    <mergeCell ref="L39:M39"/>
    <mergeCell ref="H28:J28"/>
    <mergeCell ref="H29:J29"/>
    <mergeCell ref="C13:D13"/>
    <mergeCell ref="C15:D15"/>
    <mergeCell ref="E15:H15"/>
    <mergeCell ref="J15:L15"/>
    <mergeCell ref="E28:E29"/>
    <mergeCell ref="C18:M18"/>
    <mergeCell ref="C17:D17"/>
    <mergeCell ref="E17:H17"/>
    <mergeCell ref="K17:M17"/>
    <mergeCell ref="C28:C29"/>
    <mergeCell ref="C21:G21"/>
    <mergeCell ref="C25:I25"/>
    <mergeCell ref="C27:F27"/>
    <mergeCell ref="H27:M27"/>
    <mergeCell ref="E13:H13"/>
    <mergeCell ref="J13:K13"/>
    <mergeCell ref="L13:M13"/>
    <mergeCell ref="C4:J5"/>
    <mergeCell ref="K4:M5"/>
    <mergeCell ref="C7:M7"/>
    <mergeCell ref="C8:M8"/>
    <mergeCell ref="C9:M9"/>
    <mergeCell ref="C11:D11"/>
    <mergeCell ref="E11:M11"/>
  </mergeCells>
  <pageMargins left="0.39370078740157483" right="0.19685039370078741" top="0.39370078740157483" bottom="0.19685039370078741" header="0.31496062992125984" footer="0.31496062992125984"/>
  <pageSetup scale="70" orientation="portrait" r:id="rId1"/>
  <ignoredErrors>
    <ignoredError sqref="N47" evalError="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
  <sheetViews>
    <sheetView zoomScale="110" zoomScaleNormal="110" workbookViewId="0">
      <selection activeCell="F30" sqref="F30"/>
    </sheetView>
  </sheetViews>
  <sheetFormatPr baseColWidth="10" defaultRowHeight="14.25" x14ac:dyDescent="0.2"/>
  <cols>
    <col min="1" max="16384" width="11.42578125" style="4"/>
  </cols>
  <sheetData/>
  <sheetProtection formatCells="0" formatColumns="0" formatRows="0" insertColumns="0" insertRows="0" insertHyperlinks="0" deleteColumns="0" deleteRows="0" sort="0" autoFilter="0" pivotTables="0"/>
  <pageMargins left="0.39370078740157483" right="0.19685039370078741" top="0.39370078740157483" bottom="0.19685039370078741" header="0.31496062992125984" footer="0.31496062992125984"/>
  <pageSetup scale="12"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T94"/>
  <sheetViews>
    <sheetView topLeftCell="A28" workbookViewId="0">
      <selection activeCell="E42" sqref="E42"/>
    </sheetView>
  </sheetViews>
  <sheetFormatPr baseColWidth="10" defaultRowHeight="15" x14ac:dyDescent="0.25"/>
  <cols>
    <col min="1" max="1" width="6.5703125" style="4" customWidth="1"/>
    <col min="2" max="2" width="46.85546875" style="2" customWidth="1"/>
    <col min="3" max="3" width="48" style="4" customWidth="1"/>
    <col min="4" max="4" width="2.7109375" style="4" customWidth="1"/>
    <col min="5" max="6" width="11.42578125" style="5" customWidth="1"/>
    <col min="7" max="7" width="11.28515625" style="5" customWidth="1"/>
    <col min="8" max="20" width="11.42578125" style="5"/>
    <col min="21" max="16384" width="11.42578125" style="4"/>
  </cols>
  <sheetData>
    <row r="2" spans="2:3" ht="18" x14ac:dyDescent="0.25">
      <c r="B2" s="10" t="s">
        <v>2</v>
      </c>
      <c r="C2" s="4">
        <v>5</v>
      </c>
    </row>
    <row r="4" spans="2:3" ht="15.75" x14ac:dyDescent="0.25">
      <c r="B4" s="11" t="s">
        <v>4</v>
      </c>
      <c r="C4" s="81" t="s">
        <v>78</v>
      </c>
    </row>
    <row r="5" spans="2:3" ht="15.75" x14ac:dyDescent="0.25">
      <c r="C5" s="3"/>
    </row>
    <row r="6" spans="2:3" ht="15.75" x14ac:dyDescent="0.25">
      <c r="B6" s="11" t="s">
        <v>67</v>
      </c>
      <c r="C6" s="82" t="s">
        <v>71</v>
      </c>
    </row>
    <row r="7" spans="2:3" ht="15.75" x14ac:dyDescent="0.25">
      <c r="C7" s="3"/>
    </row>
    <row r="8" spans="2:3" x14ac:dyDescent="0.25">
      <c r="B8" s="11" t="s">
        <v>5</v>
      </c>
      <c r="C8" s="83" t="s">
        <v>72</v>
      </c>
    </row>
    <row r="9" spans="2:3" ht="15.75" x14ac:dyDescent="0.25">
      <c r="C9" s="3"/>
    </row>
    <row r="10" spans="2:3" ht="15.75" x14ac:dyDescent="0.25">
      <c r="B10" s="11" t="s">
        <v>6</v>
      </c>
      <c r="C10" s="81">
        <v>98504301</v>
      </c>
    </row>
    <row r="11" spans="2:3" ht="15.75" x14ac:dyDescent="0.25">
      <c r="C11" s="13"/>
    </row>
    <row r="12" spans="2:3" ht="15.75" x14ac:dyDescent="0.25">
      <c r="B12" s="11" t="s">
        <v>7</v>
      </c>
      <c r="C12" s="81" t="s">
        <v>77</v>
      </c>
    </row>
    <row r="13" spans="2:3" ht="15.75" x14ac:dyDescent="0.25">
      <c r="C13" s="13"/>
    </row>
    <row r="14" spans="2:3" ht="15.75" x14ac:dyDescent="0.25">
      <c r="B14" s="11" t="s">
        <v>9</v>
      </c>
      <c r="C14" s="81">
        <v>3104117539</v>
      </c>
    </row>
    <row r="15" spans="2:3" ht="15.75" x14ac:dyDescent="0.25">
      <c r="C15" s="13"/>
    </row>
    <row r="16" spans="2:3" ht="70.5" customHeight="1" x14ac:dyDescent="0.2">
      <c r="B16" s="95" t="s">
        <v>56</v>
      </c>
      <c r="C16" s="84" t="s">
        <v>74</v>
      </c>
    </row>
    <row r="17" spans="2:3" ht="15.75" x14ac:dyDescent="0.25">
      <c r="C17" s="13"/>
    </row>
    <row r="18" spans="2:3" ht="15.75" x14ac:dyDescent="0.25">
      <c r="B18" s="11" t="s">
        <v>10</v>
      </c>
      <c r="C18" s="85"/>
    </row>
    <row r="19" spans="2:3" ht="15.75" x14ac:dyDescent="0.25">
      <c r="C19" s="13"/>
    </row>
    <row r="20" spans="2:3" ht="15.75" x14ac:dyDescent="0.25">
      <c r="B20" s="11" t="s">
        <v>11</v>
      </c>
      <c r="C20" s="86"/>
    </row>
    <row r="21" spans="2:3" ht="15.75" x14ac:dyDescent="0.25">
      <c r="C21" s="13"/>
    </row>
    <row r="22" spans="2:3" ht="15.75" x14ac:dyDescent="0.25">
      <c r="B22" s="11" t="s">
        <v>48</v>
      </c>
      <c r="C22" s="89" t="s">
        <v>81</v>
      </c>
    </row>
    <row r="23" spans="2:3" ht="15.75" x14ac:dyDescent="0.25">
      <c r="C23" s="13"/>
    </row>
    <row r="24" spans="2:3" ht="15.75" x14ac:dyDescent="0.25">
      <c r="B24" s="11" t="s">
        <v>47</v>
      </c>
      <c r="C24" s="81" t="s">
        <v>82</v>
      </c>
    </row>
    <row r="25" spans="2:3" ht="15.75" x14ac:dyDescent="0.25">
      <c r="C25" s="13"/>
    </row>
    <row r="26" spans="2:3" ht="15.75" x14ac:dyDescent="0.25">
      <c r="B26" s="11" t="s">
        <v>12</v>
      </c>
      <c r="C26" s="81">
        <v>30</v>
      </c>
    </row>
    <row r="27" spans="2:3" ht="15.75" x14ac:dyDescent="0.25">
      <c r="C27" s="13"/>
    </row>
    <row r="28" spans="2:3" ht="15.75" x14ac:dyDescent="0.25">
      <c r="B28" s="11" t="s">
        <v>13</v>
      </c>
      <c r="C28" s="87" t="s">
        <v>79</v>
      </c>
    </row>
    <row r="29" spans="2:3" ht="15.75" x14ac:dyDescent="0.25">
      <c r="C29" s="49"/>
    </row>
    <row r="30" spans="2:3" x14ac:dyDescent="0.25">
      <c r="B30" s="11" t="s">
        <v>49</v>
      </c>
      <c r="C30" s="88" t="s">
        <v>80</v>
      </c>
    </row>
    <row r="31" spans="2:3" ht="15.75" customHeight="1" x14ac:dyDescent="0.25">
      <c r="B31" s="149"/>
      <c r="C31" s="149"/>
    </row>
    <row r="32" spans="2:3" ht="15.75" customHeight="1" x14ac:dyDescent="0.25">
      <c r="B32" s="148" t="s">
        <v>62</v>
      </c>
      <c r="C32" s="150"/>
    </row>
    <row r="33" spans="2:3" ht="15.75" x14ac:dyDescent="0.25">
      <c r="B33" s="14" t="s">
        <v>15</v>
      </c>
      <c r="C33" s="15" t="s">
        <v>8</v>
      </c>
    </row>
    <row r="34" spans="2:3" ht="15.75" x14ac:dyDescent="0.25">
      <c r="B34" s="14" t="s">
        <v>16</v>
      </c>
      <c r="C34" s="90" t="s">
        <v>17</v>
      </c>
    </row>
    <row r="35" spans="2:3" ht="15.75" x14ac:dyDescent="0.2">
      <c r="B35" s="14" t="s">
        <v>18</v>
      </c>
      <c r="C35" s="93" t="s">
        <v>17</v>
      </c>
    </row>
    <row r="36" spans="2:3" ht="15.75" x14ac:dyDescent="0.2">
      <c r="B36" s="14"/>
      <c r="C36" s="16"/>
    </row>
    <row r="37" spans="2:3" x14ac:dyDescent="0.25">
      <c r="B37" s="148" t="s">
        <v>63</v>
      </c>
      <c r="C37" s="150"/>
    </row>
    <row r="38" spans="2:3" ht="25.5" x14ac:dyDescent="0.2">
      <c r="B38" s="14" t="s">
        <v>64</v>
      </c>
      <c r="C38" s="94"/>
    </row>
    <row r="39" spans="2:3" ht="19.5" customHeight="1" x14ac:dyDescent="0.2">
      <c r="B39" s="92" t="s">
        <v>65</v>
      </c>
      <c r="C39" s="94"/>
    </row>
    <row r="40" spans="2:3" ht="15.75" x14ac:dyDescent="0.25">
      <c r="B40" s="14" t="s">
        <v>19</v>
      </c>
      <c r="C40" s="114"/>
    </row>
    <row r="41" spans="2:3" ht="15.75" x14ac:dyDescent="0.25">
      <c r="C41" s="3"/>
    </row>
    <row r="42" spans="2:3" ht="15.75" x14ac:dyDescent="0.25">
      <c r="B42" s="17" t="s">
        <v>70</v>
      </c>
      <c r="C42" s="112"/>
    </row>
    <row r="43" spans="2:3" ht="15.75" x14ac:dyDescent="0.25">
      <c r="B43" s="11" t="s">
        <v>58</v>
      </c>
      <c r="C43" s="81" t="s">
        <v>75</v>
      </c>
    </row>
    <row r="44" spans="2:3" ht="15.75" x14ac:dyDescent="0.25">
      <c r="B44" s="17" t="s">
        <v>20</v>
      </c>
      <c r="C44" s="89">
        <v>349339218</v>
      </c>
    </row>
    <row r="45" spans="2:3" ht="5.25" customHeight="1" x14ac:dyDescent="0.25">
      <c r="B45" s="18"/>
      <c r="C45" s="3"/>
    </row>
    <row r="46" spans="2:3" ht="15.75" x14ac:dyDescent="0.25">
      <c r="B46" s="17" t="s">
        <v>53</v>
      </c>
      <c r="C46" s="81" t="s">
        <v>73</v>
      </c>
    </row>
    <row r="47" spans="2:3" ht="15.75" x14ac:dyDescent="0.25">
      <c r="B47" s="18"/>
      <c r="C47" s="3"/>
    </row>
    <row r="48" spans="2:3" ht="15.75" hidden="1" x14ac:dyDescent="0.25">
      <c r="B48" s="17" t="s">
        <v>21</v>
      </c>
      <c r="C48" s="12" t="s">
        <v>22</v>
      </c>
    </row>
    <row r="49" spans="2:3" ht="15.75" x14ac:dyDescent="0.25">
      <c r="B49" s="18"/>
      <c r="C49" s="3"/>
    </row>
    <row r="50" spans="2:3" ht="15.75" x14ac:dyDescent="0.25">
      <c r="B50" s="17" t="s">
        <v>23</v>
      </c>
      <c r="C50" s="53" t="s">
        <v>76</v>
      </c>
    </row>
    <row r="51" spans="2:3" ht="15.75" x14ac:dyDescent="0.25">
      <c r="B51" s="18"/>
      <c r="C51" s="3"/>
    </row>
    <row r="52" spans="2:3" ht="15.75" x14ac:dyDescent="0.25">
      <c r="B52" s="17" t="s">
        <v>24</v>
      </c>
      <c r="C52" s="91" t="s">
        <v>83</v>
      </c>
    </row>
    <row r="53" spans="2:3" ht="15.75" x14ac:dyDescent="0.25">
      <c r="C53" s="3"/>
    </row>
    <row r="54" spans="2:3" s="5" customFormat="1" x14ac:dyDescent="0.25">
      <c r="B54" s="19"/>
    </row>
    <row r="55" spans="2:3" s="5" customFormat="1" x14ac:dyDescent="0.25">
      <c r="B55" s="19"/>
    </row>
    <row r="56" spans="2:3" s="5" customFormat="1" ht="14.25" x14ac:dyDescent="0.2"/>
    <row r="57" spans="2:3" s="5" customFormat="1" x14ac:dyDescent="0.25">
      <c r="B57" s="19"/>
    </row>
    <row r="58" spans="2:3" s="5" customFormat="1" x14ac:dyDescent="0.25">
      <c r="B58" s="19"/>
    </row>
    <row r="59" spans="2:3" s="5" customFormat="1" x14ac:dyDescent="0.25">
      <c r="B59" s="19"/>
      <c r="C59" s="5" t="s">
        <v>60</v>
      </c>
    </row>
    <row r="60" spans="2:3" s="5" customFormat="1" x14ac:dyDescent="0.25">
      <c r="B60" s="19"/>
    </row>
    <row r="61" spans="2:3" s="5" customFormat="1" x14ac:dyDescent="0.25">
      <c r="B61" s="19"/>
    </row>
    <row r="62" spans="2:3" s="5" customFormat="1" x14ac:dyDescent="0.25">
      <c r="B62" s="19"/>
    </row>
    <row r="63" spans="2:3" s="5" customFormat="1" x14ac:dyDescent="0.25">
      <c r="B63" s="19"/>
    </row>
    <row r="64" spans="2:3" s="5" customFormat="1" x14ac:dyDescent="0.25">
      <c r="B64" s="19"/>
    </row>
    <row r="65" spans="2:2" s="5" customFormat="1" x14ac:dyDescent="0.25">
      <c r="B65" s="19"/>
    </row>
    <row r="66" spans="2:2" s="5" customFormat="1" x14ac:dyDescent="0.25">
      <c r="B66" s="19"/>
    </row>
    <row r="67" spans="2:2" s="5" customFormat="1" x14ac:dyDescent="0.25">
      <c r="B67" s="19"/>
    </row>
    <row r="68" spans="2:2" s="5" customFormat="1" x14ac:dyDescent="0.25">
      <c r="B68" s="19"/>
    </row>
    <row r="69" spans="2:2" s="5" customFormat="1" x14ac:dyDescent="0.25">
      <c r="B69" s="19"/>
    </row>
    <row r="70" spans="2:2" s="5" customFormat="1" x14ac:dyDescent="0.25">
      <c r="B70" s="19"/>
    </row>
    <row r="71" spans="2:2" s="5" customFormat="1" x14ac:dyDescent="0.25">
      <c r="B71" s="19"/>
    </row>
    <row r="72" spans="2:2" s="5" customFormat="1" x14ac:dyDescent="0.25">
      <c r="B72" s="19"/>
    </row>
    <row r="73" spans="2:2" s="5" customFormat="1" x14ac:dyDescent="0.25">
      <c r="B73" s="19"/>
    </row>
    <row r="74" spans="2:2" s="5" customFormat="1" x14ac:dyDescent="0.25">
      <c r="B74" s="19"/>
    </row>
    <row r="75" spans="2:2" s="5" customFormat="1" x14ac:dyDescent="0.25">
      <c r="B75" s="19"/>
    </row>
    <row r="76" spans="2:2" s="5" customFormat="1" x14ac:dyDescent="0.25">
      <c r="B76" s="19"/>
    </row>
    <row r="77" spans="2:2" s="5" customFormat="1" x14ac:dyDescent="0.25">
      <c r="B77" s="19"/>
    </row>
    <row r="78" spans="2:2" s="5" customFormat="1" x14ac:dyDescent="0.25">
      <c r="B78" s="19"/>
    </row>
    <row r="79" spans="2:2" s="5" customFormat="1" x14ac:dyDescent="0.25">
      <c r="B79" s="19"/>
    </row>
    <row r="80" spans="2:2" s="5" customFormat="1" x14ac:dyDescent="0.25">
      <c r="B80" s="19"/>
    </row>
    <row r="81" spans="2:2" s="5" customFormat="1" x14ac:dyDescent="0.25">
      <c r="B81" s="19"/>
    </row>
    <row r="82" spans="2:2" s="5" customFormat="1" x14ac:dyDescent="0.25">
      <c r="B82" s="19"/>
    </row>
    <row r="83" spans="2:2" s="5" customFormat="1" x14ac:dyDescent="0.25">
      <c r="B83" s="19"/>
    </row>
    <row r="84" spans="2:2" s="5" customFormat="1" x14ac:dyDescent="0.25">
      <c r="B84" s="19"/>
    </row>
    <row r="85" spans="2:2" s="5" customFormat="1" x14ac:dyDescent="0.25">
      <c r="B85" s="19"/>
    </row>
    <row r="86" spans="2:2" s="5" customFormat="1" x14ac:dyDescent="0.25">
      <c r="B86" s="19"/>
    </row>
    <row r="87" spans="2:2" s="5" customFormat="1" x14ac:dyDescent="0.25">
      <c r="B87" s="19"/>
    </row>
    <row r="88" spans="2:2" s="5" customFormat="1" x14ac:dyDescent="0.25">
      <c r="B88" s="19"/>
    </row>
    <row r="89" spans="2:2" s="5" customFormat="1" x14ac:dyDescent="0.25">
      <c r="B89" s="19"/>
    </row>
    <row r="90" spans="2:2" s="5" customFormat="1" x14ac:dyDescent="0.25">
      <c r="B90" s="19"/>
    </row>
    <row r="91" spans="2:2" s="5" customFormat="1" x14ac:dyDescent="0.25">
      <c r="B91" s="19"/>
    </row>
    <row r="92" spans="2:2" s="5" customFormat="1" x14ac:dyDescent="0.25">
      <c r="B92" s="19"/>
    </row>
    <row r="93" spans="2:2" s="5" customFormat="1" x14ac:dyDescent="0.25">
      <c r="B93" s="19"/>
    </row>
    <row r="94" spans="2:2" s="5" customFormat="1" x14ac:dyDescent="0.25">
      <c r="B94" s="19"/>
    </row>
  </sheetData>
  <mergeCells count="3">
    <mergeCell ref="B32:C32"/>
    <mergeCell ref="B31:C31"/>
    <mergeCell ref="B37:C37"/>
  </mergeCells>
  <hyperlinks>
    <hyperlink ref="C8" r:id="rId1" xr:uid="{00000000-0004-0000-0300-000000000000}"/>
  </hyperlinks>
  <pageMargins left="0.7" right="0.7" top="0.75" bottom="0.75" header="0.3" footer="0.3"/>
  <pageSetup orientation="portrait" horizontalDpi="4294967294" verticalDpi="4294967294"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G34"/>
  <sheetViews>
    <sheetView topLeftCell="A11" workbookViewId="0">
      <selection activeCell="B43" sqref="B43"/>
    </sheetView>
  </sheetViews>
  <sheetFormatPr baseColWidth="10" defaultRowHeight="15" x14ac:dyDescent="0.25"/>
  <cols>
    <col min="2" max="2" width="92.140625" customWidth="1"/>
  </cols>
  <sheetData>
    <row r="2" spans="2:7" x14ac:dyDescent="0.25">
      <c r="B2" s="96"/>
    </row>
    <row r="3" spans="2:7" ht="15.75" x14ac:dyDescent="0.25">
      <c r="B3" s="98"/>
    </row>
    <row r="4" spans="2:7" x14ac:dyDescent="0.25">
      <c r="B4" s="99"/>
    </row>
    <row r="5" spans="2:7" x14ac:dyDescent="0.25">
      <c r="B5" s="100"/>
      <c r="C5" s="100"/>
    </row>
    <row r="6" spans="2:7" x14ac:dyDescent="0.25">
      <c r="B6" s="101"/>
    </row>
    <row r="7" spans="2:7" x14ac:dyDescent="0.25">
      <c r="B7" s="102"/>
      <c r="D7" s="103"/>
      <c r="E7" s="103"/>
      <c r="G7" s="103"/>
    </row>
    <row r="8" spans="2:7" x14ac:dyDescent="0.25">
      <c r="B8" s="104"/>
    </row>
    <row r="9" spans="2:7" x14ac:dyDescent="0.25">
      <c r="B9" s="105"/>
    </row>
    <row r="10" spans="2:7" x14ac:dyDescent="0.25">
      <c r="B10" s="106"/>
    </row>
    <row r="11" spans="2:7" x14ac:dyDescent="0.25">
      <c r="B11" s="106"/>
    </row>
    <row r="12" spans="2:7" x14ac:dyDescent="0.25">
      <c r="B12" s="97"/>
      <c r="C12" s="97"/>
      <c r="D12" s="97"/>
      <c r="E12" s="97"/>
      <c r="F12" s="97"/>
    </row>
    <row r="13" spans="2:7" x14ac:dyDescent="0.25">
      <c r="B13" s="107"/>
    </row>
    <row r="14" spans="2:7" x14ac:dyDescent="0.25">
      <c r="B14" s="107"/>
    </row>
    <row r="15" spans="2:7" x14ac:dyDescent="0.25">
      <c r="B15" s="100"/>
    </row>
    <row r="16" spans="2:7" x14ac:dyDescent="0.25">
      <c r="B16" s="100"/>
    </row>
    <row r="17" spans="2:6" x14ac:dyDescent="0.25">
      <c r="B17" s="97"/>
    </row>
    <row r="18" spans="2:6" x14ac:dyDescent="0.25">
      <c r="B18" s="97"/>
    </row>
    <row r="19" spans="2:6" x14ac:dyDescent="0.25">
      <c r="B19" s="108"/>
    </row>
    <row r="20" spans="2:6" x14ac:dyDescent="0.25">
      <c r="B20" s="97"/>
      <c r="C20" s="97"/>
      <c r="D20" s="97"/>
      <c r="E20" s="97"/>
      <c r="F20" s="97"/>
    </row>
    <row r="21" spans="2:6" x14ac:dyDescent="0.25">
      <c r="B21" s="107"/>
    </row>
    <row r="22" spans="2:6" x14ac:dyDescent="0.25">
      <c r="B22" s="105"/>
    </row>
    <row r="23" spans="2:6" x14ac:dyDescent="0.25">
      <c r="B23" s="106"/>
    </row>
    <row r="24" spans="2:6" x14ac:dyDescent="0.25">
      <c r="B24" s="100"/>
    </row>
    <row r="25" spans="2:6" x14ac:dyDescent="0.25">
      <c r="B25" s="100"/>
    </row>
    <row r="26" spans="2:6" x14ac:dyDescent="0.25">
      <c r="B26" s="97"/>
      <c r="C26" s="97"/>
    </row>
    <row r="27" spans="2:6" x14ac:dyDescent="0.25">
      <c r="B27" s="109"/>
    </row>
    <row r="28" spans="2:6" x14ac:dyDescent="0.25">
      <c r="B28" s="109"/>
    </row>
    <row r="29" spans="2:6" x14ac:dyDescent="0.25">
      <c r="B29" s="110"/>
    </row>
    <row r="30" spans="2:6" x14ac:dyDescent="0.25">
      <c r="B30" s="102"/>
      <c r="C30" s="102"/>
      <c r="E30" s="102"/>
    </row>
    <row r="31" spans="2:6" x14ac:dyDescent="0.25">
      <c r="B31" s="100"/>
    </row>
    <row r="32" spans="2:6" x14ac:dyDescent="0.25">
      <c r="B32" s="97"/>
    </row>
    <row r="33" spans="2:2" x14ac:dyDescent="0.25">
      <c r="B33" s="111"/>
    </row>
    <row r="34" spans="2:2" x14ac:dyDescent="0.25">
      <c r="B34" s="9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SMMLV</vt:lpstr>
      <vt:lpstr>C-COBRO-IMPRIMIBLE</vt:lpstr>
      <vt:lpstr>.</vt:lpstr>
      <vt:lpstr>DATOS</vt:lpstr>
      <vt:lpstr>..</vt:lpstr>
      <vt:lpstr>'C-COBRO-IMPRIMIBLE'!Área_de_impresión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Hac- Hacienda 13</dc:creator>
  <cp:lastModifiedBy>Papelote</cp:lastModifiedBy>
  <cp:lastPrinted>2026-05-25T13:27:47Z</cp:lastPrinted>
  <dcterms:created xsi:type="dcterms:W3CDTF">2023-02-07T12:07:07Z</dcterms:created>
  <dcterms:modified xsi:type="dcterms:W3CDTF">2026-07-27T19:43:38Z</dcterms:modified>
</cp:coreProperties>
</file>