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TRABAJO (DROPBOX)\A_IDU\BIM\DOCS_BIM IDU\"/>
    </mc:Choice>
  </mc:AlternateContent>
  <xr:revisionPtr revIDLastSave="0" documentId="13_ncr:1_{5FD14BDF-2DA6-41D1-9A89-652C7DC0446F}" xr6:coauthVersionLast="47" xr6:coauthVersionMax="47" xr10:uidLastSave="{00000000-0000-0000-0000-000000000000}"/>
  <bookViews>
    <workbookView xWindow="-120" yWindow="-120" windowWidth="29040" windowHeight="15990" xr2:uid="{31D699CF-CA30-4244-B08F-681A1D643994}"/>
  </bookViews>
  <sheets>
    <sheet name="AUDI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3" i="1" l="1"/>
  <c r="D70" i="1" s="1"/>
  <c r="M54" i="1"/>
  <c r="E62" i="1" s="1"/>
  <c r="M40" i="1"/>
  <c r="D53" i="1" s="1"/>
  <c r="M29" i="1"/>
  <c r="D39" i="1" s="1"/>
  <c r="E70" i="1" l="1"/>
  <c r="D62" i="1"/>
  <c r="E39" i="1"/>
  <c r="E53" i="1"/>
  <c r="M14" i="1"/>
  <c r="D28" i="1" l="1"/>
  <c r="L8" i="1" s="1"/>
  <c r="L10" i="1" s="1"/>
  <c r="E28" i="1"/>
</calcChain>
</file>

<file path=xl/sharedStrings.xml><?xml version="1.0" encoding="utf-8"?>
<sst xmlns="http://schemas.openxmlformats.org/spreadsheetml/2006/main" count="148" uniqueCount="114">
  <si>
    <t>CONTRATO</t>
  </si>
  <si>
    <t>OBJETO</t>
  </si>
  <si>
    <t>FASE</t>
  </si>
  <si>
    <t>OBRA</t>
  </si>
  <si>
    <t>PREFACT</t>
  </si>
  <si>
    <t>FACT</t>
  </si>
  <si>
    <t>E &amp; D</t>
  </si>
  <si>
    <t>MANTO</t>
  </si>
  <si>
    <t>GENERALIDADADES</t>
  </si>
  <si>
    <t>SI</t>
  </si>
  <si>
    <t>NO</t>
  </si>
  <si>
    <t>N/A</t>
  </si>
  <si>
    <t>COMENTARIOS</t>
  </si>
  <si>
    <t>PORCENTAJE DE DESARROLLO</t>
  </si>
  <si>
    <t>FECHA DE REVISION</t>
  </si>
  <si>
    <t>Nombre del modelo (PEB)</t>
  </si>
  <si>
    <t>Informacion del proyecto</t>
  </si>
  <si>
    <t>PLATAFORMA DE AUDITORIA</t>
  </si>
  <si>
    <t>CDE</t>
  </si>
  <si>
    <t>SOFTWARE</t>
  </si>
  <si>
    <t>MODELO AUDITADO</t>
  </si>
  <si>
    <t>ESPECIALIDAD</t>
  </si>
  <si>
    <t>ITEM</t>
  </si>
  <si>
    <t>ACTIVIDAD</t>
  </si>
  <si>
    <t>Puntos de anclaje (PEB)</t>
  </si>
  <si>
    <t>Vista de Inicio</t>
  </si>
  <si>
    <t>El archivo esta Purgado</t>
  </si>
  <si>
    <t>Sistema de unidades (PEB)</t>
  </si>
  <si>
    <t>Localizacion Geografica</t>
  </si>
  <si>
    <t>INFORMACION</t>
  </si>
  <si>
    <t>Nombrado de elementos (PEB)</t>
  </si>
  <si>
    <t>Tiene WARNINGS</t>
  </si>
  <si>
    <t>Elementos Genericos</t>
  </si>
  <si>
    <t>Cumple con el LOD requerido?</t>
  </si>
  <si>
    <t>Los elementos estan modelados según secuencia constructiva</t>
  </si>
  <si>
    <t>Tienen material configurado</t>
  </si>
  <si>
    <t>Tienen capas de material</t>
  </si>
  <si>
    <t>Presencia de elementos flotantes</t>
  </si>
  <si>
    <t>COORDINACION</t>
  </si>
  <si>
    <t>Duplicidad de elementos</t>
  </si>
  <si>
    <t>Conflicto entre elementos de distintas especialidad</t>
  </si>
  <si>
    <t>Diferencia de color de acuerdo a la especialidad</t>
  </si>
  <si>
    <t>Grave</t>
  </si>
  <si>
    <t>Leve</t>
  </si>
  <si>
    <t>Moderado</t>
  </si>
  <si>
    <t>Nivel de interferencia aplicado</t>
  </si>
  <si>
    <t>Numero de interferencias</t>
  </si>
  <si>
    <t>Georeferenciación</t>
  </si>
  <si>
    <t>Nivel de detalle (LoD)</t>
  </si>
  <si>
    <t>LOD</t>
  </si>
  <si>
    <t>Archivo definitivo (Limpios de CAD)</t>
  </si>
  <si>
    <t>Plantillas de visualización</t>
  </si>
  <si>
    <t>Orientacion del proyecto</t>
  </si>
  <si>
    <t>Evitar el Model In Place (Elementos en lugar o Modelo In-Situ)</t>
  </si>
  <si>
    <t>Elementos Superpuestos</t>
  </si>
  <si>
    <t>Elementos desconectados</t>
  </si>
  <si>
    <t>Topografia</t>
  </si>
  <si>
    <t>Archivo liberado del CENTRAL preservando worksets</t>
  </si>
  <si>
    <t>La información no gráfica asociada a la documentación está realizada a través de Etiquetas (Tags), no a través de textos</t>
  </si>
  <si>
    <t>El modelo solo contiene elementos que son parte integral del Diseño</t>
  </si>
  <si>
    <t>Los grupos están definidos a través de un nombre</t>
  </si>
  <si>
    <t>ENTREGABLES</t>
  </si>
  <si>
    <t>Modelo BIM/Formato y versión según BEP.</t>
  </si>
  <si>
    <t>Documentación (Planos) a partir del modelo</t>
  </si>
  <si>
    <t>El modelo contiene tablas configuradas para la extracción de cantidades que apliquen</t>
  </si>
  <si>
    <t>x</t>
  </si>
  <si>
    <t>Entregas Planimetricas</t>
  </si>
  <si>
    <t>Nivel de Informacion (LOIN)</t>
  </si>
  <si>
    <t>Cumple con el LOIN requerido?</t>
  </si>
  <si>
    <t>Validar copia digital no modificable del entregable en el formato destinado por el contratista</t>
  </si>
  <si>
    <t>CRITERIO DE REVISION</t>
  </si>
  <si>
    <t>PORCENTAJE OBTENIDO</t>
  </si>
  <si>
    <t>PORCENTAJE ESPERADO</t>
  </si>
  <si>
    <t>Los nombres de los modelos deben estar adecuadamente nomenclados según lo establecido en el PEB con referencia a la GU_IC_03.</t>
  </si>
  <si>
    <t>La informacion basica del proyecto debe estar diligenciada en el parametro correspondiente en "gestionar".</t>
  </si>
  <si>
    <t xml:space="preserve">Es necesario establecer los puntos de anclaje del proyecto: origen interno, punto de reconocimiento y punto base del proyecto según lo establecido en el PEB. </t>
  </si>
  <si>
    <t xml:space="preserve">Es recomendable que la vista inicial del proyecto corresponda a una portada previamente estructurada, mediante la cual sea posible identificar de foma rapida la información principal y el esquema general del proyecto. </t>
  </si>
  <si>
    <t>Es necesario entregar el modelo para auditar liberado del archivo central para una facil abertura y manipulacion, preservando los worksets con los que se trabajo en forma colaborativa.</t>
  </si>
  <si>
    <t>Se recomienda entregar el archivo purgado de elementos que no se esten utilizando.</t>
  </si>
  <si>
    <t>Las unidades del proyecto deben ser coherentes con el sistema de unidades que se establecieron en el BEP.</t>
  </si>
  <si>
    <t>Localizacion geografica configurada</t>
  </si>
  <si>
    <t>Georeferenciacion según BEP (Base Point-Survey Point)</t>
  </si>
  <si>
    <t>Se verifica que no se presenten objetos modelados in SITU, se deben modelar las familias.</t>
  </si>
  <si>
    <t>El modelo debe tener una correcta orientacion respecto a la georeferenciacion y el norte real.</t>
  </si>
  <si>
    <t>El modelo no debe contener archivos de referencia adjuntos.</t>
  </si>
  <si>
    <t>El nombrado de los elementos que componen el modelo debe estar de acuerdo a lo previamente estipulado en el PEB</t>
  </si>
  <si>
    <t>El modelo debe estar limpio de WARNING o ADVERTENCIAS.</t>
  </si>
  <si>
    <t>EL modelo no debe contener elementos genericos, todo debe estar compuesto por familias correctamente configuradas.</t>
  </si>
  <si>
    <t>El sistema de clasificacion debe ser el referenciado en el PEB y asociado a la lista de precios unitarios del IDU.</t>
  </si>
  <si>
    <r>
      <t>Sistema de clasificación (PEB)
*</t>
    </r>
    <r>
      <rPr>
        <i/>
        <sz val="11"/>
        <color theme="1"/>
        <rFont val="Calibri"/>
        <family val="2"/>
        <scheme val="minor"/>
      </rPr>
      <t>Lista de precios unitarios IDU</t>
    </r>
  </si>
  <si>
    <t>Planimetrias extraidas directamente del modelo</t>
  </si>
  <si>
    <t>Modelo de terreno debidamente conformado.</t>
  </si>
  <si>
    <t>Suministrar un manejo eficiente de la informacion asociada a los elementos mediante TAGS</t>
  </si>
  <si>
    <t>Los grupos de elementos generados en la modelacion, deben tener un nombre apropiado en referencia a sus componentes o sistema al que pertenecen.</t>
  </si>
  <si>
    <t>Nivel de detalle geometrico que presenta el modelo</t>
  </si>
  <si>
    <t>Nivel de informacion necesario que presenta el modelo</t>
  </si>
  <si>
    <t>Nivel de detalle geometrico que presenta el modelo según su fase.</t>
  </si>
  <si>
    <t>Nivel de informacion necesario que presenta el modelo, referente a matriz LOIN.</t>
  </si>
  <si>
    <t>Verificar que los elementos esten modelados de manera separa, para poder configurar la simulacion constructiva de manera logica.</t>
  </si>
  <si>
    <t>Los elementos según el LOIN que se requiera deben contener la informacion de material correspondiente.</t>
  </si>
  <si>
    <t>Los elementos según el LOIN que se requiera deben contener las capas de material correspondiente.</t>
  </si>
  <si>
    <t>El modelo debe tener configurado en parametro o filtro de vista un color (ya definido en el ATB)para cada una de las especialidades.</t>
  </si>
  <si>
    <t>El modelo no debe tener elementos que hagan parte de otra especialidad o del diseño.</t>
  </si>
  <si>
    <t>El modelo no debe contener elementos flotantes.</t>
  </si>
  <si>
    <t>No se debe presentar duplicidad de elementos en la misma posicion</t>
  </si>
  <si>
    <t>No se deben presentar elementos desconectados sin justificacion, teniendo en cuenta el LOD.</t>
  </si>
  <si>
    <t>No se deben presentar elementos superpuestos sin justificacion.</t>
  </si>
  <si>
    <t>Se debe generar una correcta coordinacion para no presentar conflictos entre elementos de distintas especialidades que afecten el diseño.</t>
  </si>
  <si>
    <t>Numero de interferencias detectadas al modelo auditado.</t>
  </si>
  <si>
    <t>Nivel de interferencia apicado al modelo al momento de la coordinacion 3D</t>
  </si>
  <si>
    <t>El modelo debe estar en el formato adecuado según lo establecido en el PEB.</t>
  </si>
  <si>
    <t>Las planimetrias del proyecto deben ser extraidas de los modelos de diseño BIM por cada especialidad.</t>
  </si>
  <si>
    <t>Tener en cuenta la version del modelo que se esta auditando</t>
  </si>
  <si>
    <t>Verificar si se cuenta con cuantificacion de elementos.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</si>
</sst>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4" borderId="1" xfId="0" applyFill="1" applyBorder="1"/>
    <xf numFmtId="0" fontId="6" fillId="6" borderId="1" xfId="0" applyFont="1" applyFill="1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0" fontId="11" fillId="0" borderId="18" xfId="0" applyNumberFormat="1" applyFont="1" applyBorder="1" applyAlignment="1">
      <alignment horizontal="center" vertical="center" wrapText="1"/>
    </xf>
    <xf numFmtId="10" fontId="12" fillId="0" borderId="18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8" fillId="2" borderId="17" xfId="0" applyFont="1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2" fontId="0" fillId="3" borderId="17" xfId="0" applyNumberFormat="1" applyFill="1" applyBorder="1" applyAlignment="1">
      <alignment vertical="center"/>
    </xf>
    <xf numFmtId="0" fontId="0" fillId="3" borderId="17" xfId="0" applyFill="1" applyBorder="1" applyAlignment="1">
      <alignment horizontal="right" vertical="center"/>
    </xf>
    <xf numFmtId="0" fontId="8" fillId="2" borderId="17" xfId="0" applyFont="1" applyFill="1" applyBorder="1" applyAlignment="1">
      <alignment horizontal="right" vertical="center"/>
    </xf>
    <xf numFmtId="0" fontId="0" fillId="3" borderId="22" xfId="0" applyFill="1" applyBorder="1" applyAlignment="1">
      <alignment vertical="center"/>
    </xf>
    <xf numFmtId="0" fontId="0" fillId="0" borderId="23" xfId="0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49" fontId="0" fillId="0" borderId="23" xfId="0" applyNumberFormat="1" applyBorder="1"/>
    <xf numFmtId="0" fontId="0" fillId="0" borderId="27" xfId="0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4" borderId="1" xfId="0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right" vertical="center"/>
    </xf>
    <xf numFmtId="49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left" vertical="center" wrapText="1"/>
    </xf>
    <xf numFmtId="0" fontId="0" fillId="4" borderId="13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center" vertical="center"/>
    </xf>
    <xf numFmtId="9" fontId="3" fillId="6" borderId="1" xfId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/>
    </xf>
    <xf numFmtId="0" fontId="6" fillId="6" borderId="1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2" borderId="18" xfId="0" applyFill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137640</xdr:colOff>
      <xdr:row>1</xdr:row>
      <xdr:rowOff>30983</xdr:rowOff>
    </xdr:from>
    <xdr:to>
      <xdr:col>10</xdr:col>
      <xdr:colOff>134216</xdr:colOff>
      <xdr:row>4</xdr:row>
      <xdr:rowOff>6040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4121" y="221483"/>
          <a:ext cx="1689095" cy="5465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52072-B7AC-4C3E-9521-6699BB261C11}">
  <sheetPr codeName="Hoja1"/>
  <dimension ref="B1:M76"/>
  <sheetViews>
    <sheetView tabSelected="1" view="pageBreakPreview" zoomScaleNormal="100" zoomScaleSheetLayoutView="100" workbookViewId="0">
      <selection activeCell="G65" sqref="G65:K65"/>
    </sheetView>
  </sheetViews>
  <sheetFormatPr baseColWidth="10" defaultRowHeight="15" x14ac:dyDescent="0.25"/>
  <cols>
    <col min="1" max="1" width="6.7109375" customWidth="1"/>
    <col min="2" max="2" width="8.28515625" style="17" customWidth="1"/>
    <col min="3" max="3" width="33.28515625" style="17" customWidth="1"/>
    <col min="4" max="4" width="8.42578125" style="10" customWidth="1"/>
    <col min="5" max="5" width="6.85546875" style="10" customWidth="1"/>
    <col min="6" max="6" width="6.28515625" customWidth="1"/>
    <col min="7" max="7" width="6.5703125" customWidth="1"/>
    <col min="8" max="8" width="6.85546875" customWidth="1"/>
    <col min="9" max="9" width="14" customWidth="1"/>
    <col min="11" max="11" width="17.140625" customWidth="1"/>
    <col min="12" max="12" width="66.42578125" style="13" customWidth="1"/>
    <col min="13" max="13" width="6.85546875" customWidth="1"/>
  </cols>
  <sheetData>
    <row r="1" spans="2:13" ht="15.75" thickBot="1" x14ac:dyDescent="0.3"/>
    <row r="2" spans="2:13" x14ac:dyDescent="0.25">
      <c r="B2" s="85"/>
      <c r="C2" s="86"/>
      <c r="D2" s="86"/>
      <c r="E2" s="86"/>
      <c r="F2" s="86"/>
      <c r="G2" s="86"/>
      <c r="H2" s="86"/>
      <c r="I2" s="86"/>
      <c r="J2" s="86"/>
      <c r="K2" s="86"/>
      <c r="L2" s="87"/>
    </row>
    <row r="3" spans="2:13" x14ac:dyDescent="0.25">
      <c r="B3" s="79"/>
      <c r="C3" s="57"/>
      <c r="D3" s="57"/>
      <c r="E3" s="57"/>
      <c r="F3" s="57"/>
      <c r="G3" s="57"/>
      <c r="H3" s="57"/>
      <c r="I3" s="57"/>
      <c r="J3" s="57"/>
      <c r="K3" s="57"/>
      <c r="L3" s="88"/>
    </row>
    <row r="4" spans="2:13" x14ac:dyDescent="0.25">
      <c r="B4" s="79"/>
      <c r="C4" s="57"/>
      <c r="D4" s="57"/>
      <c r="E4" s="57"/>
      <c r="F4" s="57"/>
      <c r="G4" s="57"/>
      <c r="H4" s="57"/>
      <c r="I4" s="57"/>
      <c r="J4" s="57"/>
      <c r="K4" s="57"/>
      <c r="L4" s="88"/>
    </row>
    <row r="5" spans="2:13" x14ac:dyDescent="0.25">
      <c r="B5" s="104" t="s">
        <v>0</v>
      </c>
      <c r="C5" s="105"/>
      <c r="D5" s="81"/>
      <c r="E5" s="89"/>
      <c r="F5" s="89"/>
      <c r="G5" s="89"/>
      <c r="H5" s="89"/>
      <c r="I5" s="89"/>
      <c r="J5" s="89"/>
      <c r="K5" s="82"/>
      <c r="L5" s="29" t="s">
        <v>14</v>
      </c>
    </row>
    <row r="6" spans="2:13" ht="35.25" customHeight="1" x14ac:dyDescent="0.25">
      <c r="B6" s="30" t="s">
        <v>1</v>
      </c>
      <c r="C6" s="90"/>
      <c r="D6" s="91"/>
      <c r="E6" s="91"/>
      <c r="F6" s="91"/>
      <c r="G6" s="91"/>
      <c r="H6" s="91"/>
      <c r="I6" s="91"/>
      <c r="J6" s="91"/>
      <c r="K6" s="92"/>
      <c r="L6" s="31"/>
    </row>
    <row r="7" spans="2:13" x14ac:dyDescent="0.25">
      <c r="B7" s="102" t="s">
        <v>2</v>
      </c>
      <c r="C7" s="103"/>
      <c r="D7" s="6" t="s">
        <v>4</v>
      </c>
      <c r="E7" s="6" t="s">
        <v>5</v>
      </c>
      <c r="F7" s="3" t="s">
        <v>6</v>
      </c>
      <c r="G7" s="3" t="s">
        <v>3</v>
      </c>
      <c r="H7" s="3" t="s">
        <v>7</v>
      </c>
      <c r="I7" s="95" t="s">
        <v>20</v>
      </c>
      <c r="J7" s="95"/>
      <c r="K7" s="95"/>
      <c r="L7" s="32" t="s">
        <v>71</v>
      </c>
    </row>
    <row r="8" spans="2:13" ht="18.75" x14ac:dyDescent="0.25">
      <c r="B8" s="102"/>
      <c r="C8" s="103"/>
      <c r="D8" s="7"/>
      <c r="E8" s="7"/>
      <c r="F8" s="4"/>
      <c r="G8" s="4"/>
      <c r="H8" s="4"/>
      <c r="I8" s="96"/>
      <c r="J8" s="96"/>
      <c r="K8" s="96"/>
      <c r="L8" s="33">
        <f>(D28+D39+D53+D70)/5</f>
        <v>0.64166666666666661</v>
      </c>
    </row>
    <row r="9" spans="2:13" ht="15" customHeight="1" x14ac:dyDescent="0.25">
      <c r="B9" s="100" t="s">
        <v>13</v>
      </c>
      <c r="C9" s="101"/>
      <c r="D9" s="97"/>
      <c r="E9" s="97"/>
      <c r="F9" s="97"/>
      <c r="G9" s="97"/>
      <c r="H9" s="97"/>
      <c r="I9" s="76" t="s">
        <v>21</v>
      </c>
      <c r="J9" s="96"/>
      <c r="K9" s="96"/>
      <c r="L9" s="32" t="s">
        <v>72</v>
      </c>
    </row>
    <row r="10" spans="2:13" ht="18.75" x14ac:dyDescent="0.25">
      <c r="B10" s="98" t="s">
        <v>17</v>
      </c>
      <c r="C10" s="99"/>
      <c r="D10" s="94" t="s">
        <v>19</v>
      </c>
      <c r="E10" s="94"/>
      <c r="F10" s="94" t="s">
        <v>18</v>
      </c>
      <c r="G10" s="94"/>
      <c r="H10" s="94"/>
      <c r="I10" s="77"/>
      <c r="J10" s="81"/>
      <c r="K10" s="82"/>
      <c r="L10" s="34">
        <f>L8+0.05</f>
        <v>0.69166666666666665</v>
      </c>
    </row>
    <row r="11" spans="2:13" x14ac:dyDescent="0.25">
      <c r="B11" s="98"/>
      <c r="C11" s="99"/>
      <c r="D11" s="93"/>
      <c r="E11" s="93"/>
      <c r="F11" s="93"/>
      <c r="G11" s="93"/>
      <c r="H11" s="93"/>
      <c r="I11" s="78"/>
      <c r="J11" s="81"/>
      <c r="K11" s="82"/>
      <c r="L11" s="35"/>
    </row>
    <row r="12" spans="2:13" x14ac:dyDescent="0.25">
      <c r="B12" s="79"/>
      <c r="C12" s="57"/>
      <c r="D12" s="57"/>
      <c r="E12" s="57"/>
      <c r="F12" s="57"/>
      <c r="G12" s="57"/>
      <c r="H12" s="57"/>
      <c r="I12" s="57"/>
      <c r="J12" s="57"/>
      <c r="K12" s="57"/>
      <c r="L12" s="35"/>
    </row>
    <row r="13" spans="2:13" x14ac:dyDescent="0.25">
      <c r="B13" s="36" t="s">
        <v>22</v>
      </c>
      <c r="C13" s="14" t="s">
        <v>23</v>
      </c>
      <c r="D13" s="28" t="s">
        <v>9</v>
      </c>
      <c r="E13" s="28" t="s">
        <v>10</v>
      </c>
      <c r="F13" s="28" t="s">
        <v>11</v>
      </c>
      <c r="G13" s="80" t="s">
        <v>12</v>
      </c>
      <c r="H13" s="80"/>
      <c r="I13" s="80"/>
      <c r="J13" s="80"/>
      <c r="K13" s="80"/>
      <c r="L13" s="83" t="s">
        <v>70</v>
      </c>
    </row>
    <row r="14" spans="2:13" ht="18.75" x14ac:dyDescent="0.25">
      <c r="B14" s="37">
        <v>1</v>
      </c>
      <c r="C14" s="52" t="s">
        <v>8</v>
      </c>
      <c r="D14" s="52"/>
      <c r="E14" s="52"/>
      <c r="F14" s="52"/>
      <c r="G14" s="52"/>
      <c r="H14" s="52"/>
      <c r="I14" s="52"/>
      <c r="J14" s="52"/>
      <c r="K14" s="52"/>
      <c r="L14" s="84"/>
      <c r="M14">
        <f>COUNTIF(D15:E27,"X")</f>
        <v>12</v>
      </c>
    </row>
    <row r="15" spans="2:13" ht="36.75" customHeight="1" x14ac:dyDescent="0.25">
      <c r="B15" s="38">
        <v>1.1000000000000001</v>
      </c>
      <c r="C15" s="15" t="s">
        <v>15</v>
      </c>
      <c r="D15" s="7" t="s">
        <v>65</v>
      </c>
      <c r="E15" s="7"/>
      <c r="F15" s="4"/>
      <c r="G15" s="57"/>
      <c r="H15" s="57"/>
      <c r="I15" s="57"/>
      <c r="J15" s="57"/>
      <c r="K15" s="57"/>
      <c r="L15" s="35" t="s">
        <v>73</v>
      </c>
    </row>
    <row r="16" spans="2:13" ht="38.25" customHeight="1" x14ac:dyDescent="0.25">
      <c r="B16" s="38">
        <v>1.2</v>
      </c>
      <c r="C16" s="15" t="s">
        <v>16</v>
      </c>
      <c r="D16" s="7"/>
      <c r="E16" s="7" t="s">
        <v>65</v>
      </c>
      <c r="F16" s="4"/>
      <c r="G16" s="57"/>
      <c r="H16" s="57"/>
      <c r="I16" s="57"/>
      <c r="J16" s="57"/>
      <c r="K16" s="57"/>
      <c r="L16" s="35" t="s">
        <v>74</v>
      </c>
    </row>
    <row r="17" spans="2:13" ht="48" customHeight="1" x14ac:dyDescent="0.25">
      <c r="B17" s="38">
        <v>1.3</v>
      </c>
      <c r="C17" s="15" t="s">
        <v>24</v>
      </c>
      <c r="D17" s="7"/>
      <c r="E17" s="7" t="s">
        <v>65</v>
      </c>
      <c r="F17" s="4"/>
      <c r="G17" s="57"/>
      <c r="H17" s="57"/>
      <c r="I17" s="57"/>
      <c r="J17" s="57"/>
      <c r="K17" s="57"/>
      <c r="L17" s="35" t="s">
        <v>75</v>
      </c>
    </row>
    <row r="18" spans="2:13" ht="63" customHeight="1" x14ac:dyDescent="0.25">
      <c r="B18" s="38">
        <v>1.4</v>
      </c>
      <c r="C18" s="15" t="s">
        <v>25</v>
      </c>
      <c r="D18" s="7"/>
      <c r="E18" s="7" t="s">
        <v>65</v>
      </c>
      <c r="F18" s="4"/>
      <c r="G18" s="57"/>
      <c r="H18" s="57"/>
      <c r="I18" s="57"/>
      <c r="J18" s="57"/>
      <c r="K18" s="57"/>
      <c r="L18" s="35" t="s">
        <v>76</v>
      </c>
    </row>
    <row r="19" spans="2:13" ht="45" x14ac:dyDescent="0.25">
      <c r="B19" s="38">
        <v>1.5</v>
      </c>
      <c r="C19" s="5" t="s">
        <v>57</v>
      </c>
      <c r="D19" s="7" t="s">
        <v>65</v>
      </c>
      <c r="E19" s="7"/>
      <c r="F19" s="4"/>
      <c r="G19" s="49"/>
      <c r="H19" s="50"/>
      <c r="I19" s="50"/>
      <c r="J19" s="50"/>
      <c r="K19" s="51"/>
      <c r="L19" s="35" t="s">
        <v>77</v>
      </c>
    </row>
    <row r="20" spans="2:13" ht="30" x14ac:dyDescent="0.25">
      <c r="B20" s="38">
        <v>1.6</v>
      </c>
      <c r="C20" s="15" t="s">
        <v>26</v>
      </c>
      <c r="D20" s="7"/>
      <c r="E20" s="7" t="s">
        <v>65</v>
      </c>
      <c r="F20" s="4"/>
      <c r="G20" s="57"/>
      <c r="H20" s="57"/>
      <c r="I20" s="57"/>
      <c r="J20" s="57"/>
      <c r="K20" s="57"/>
      <c r="L20" s="35" t="s">
        <v>78</v>
      </c>
    </row>
    <row r="21" spans="2:13" ht="30" x14ac:dyDescent="0.25">
      <c r="B21" s="38">
        <v>1.7</v>
      </c>
      <c r="C21" s="15" t="s">
        <v>27</v>
      </c>
      <c r="D21" s="7" t="s">
        <v>65</v>
      </c>
      <c r="E21" s="7"/>
      <c r="F21" s="4"/>
      <c r="G21" s="57"/>
      <c r="H21" s="57"/>
      <c r="I21" s="57"/>
      <c r="J21" s="57"/>
      <c r="K21" s="57"/>
      <c r="L21" s="35" t="s">
        <v>79</v>
      </c>
    </row>
    <row r="22" spans="2:13" x14ac:dyDescent="0.25">
      <c r="B22" s="38">
        <v>1.8</v>
      </c>
      <c r="C22" s="15" t="s">
        <v>28</v>
      </c>
      <c r="D22" s="7" t="s">
        <v>65</v>
      </c>
      <c r="E22" s="7"/>
      <c r="F22" s="4"/>
      <c r="G22" s="57"/>
      <c r="H22" s="57"/>
      <c r="I22" s="57"/>
      <c r="J22" s="57"/>
      <c r="K22" s="57"/>
      <c r="L22" s="35" t="s">
        <v>80</v>
      </c>
    </row>
    <row r="23" spans="2:13" x14ac:dyDescent="0.25">
      <c r="B23" s="38">
        <v>1.9</v>
      </c>
      <c r="C23" s="15" t="s">
        <v>47</v>
      </c>
      <c r="D23" s="7"/>
      <c r="E23" s="7" t="s">
        <v>65</v>
      </c>
      <c r="F23" s="4"/>
      <c r="G23" s="57"/>
      <c r="H23" s="57"/>
      <c r="I23" s="57"/>
      <c r="J23" s="57"/>
      <c r="K23" s="57"/>
      <c r="L23" s="35" t="s">
        <v>81</v>
      </c>
    </row>
    <row r="24" spans="2:13" x14ac:dyDescent="0.25">
      <c r="B24" s="39">
        <v>1.1000000000000001</v>
      </c>
      <c r="C24" s="15" t="s">
        <v>51</v>
      </c>
      <c r="D24" s="7"/>
      <c r="E24" s="7" t="s">
        <v>65</v>
      </c>
      <c r="F24" s="4"/>
      <c r="G24" s="49"/>
      <c r="H24" s="50"/>
      <c r="I24" s="50"/>
      <c r="J24" s="50"/>
      <c r="K24" s="51"/>
      <c r="L24" s="35"/>
    </row>
    <row r="25" spans="2:13" ht="30" x14ac:dyDescent="0.25">
      <c r="B25" s="39">
        <v>1.1100000000000001</v>
      </c>
      <c r="C25" s="15" t="s">
        <v>52</v>
      </c>
      <c r="D25" s="7"/>
      <c r="E25" s="7" t="s">
        <v>65</v>
      </c>
      <c r="F25" s="4"/>
      <c r="G25" s="49"/>
      <c r="H25" s="50"/>
      <c r="I25" s="50"/>
      <c r="J25" s="50"/>
      <c r="K25" s="51"/>
      <c r="L25" s="35" t="s">
        <v>83</v>
      </c>
    </row>
    <row r="26" spans="2:13" ht="35.25" customHeight="1" x14ac:dyDescent="0.25">
      <c r="B26" s="39">
        <v>1.1200000000000001</v>
      </c>
      <c r="C26" s="5" t="s">
        <v>53</v>
      </c>
      <c r="D26" s="7"/>
      <c r="E26" s="7" t="s">
        <v>65</v>
      </c>
      <c r="F26" s="4"/>
      <c r="G26" s="49"/>
      <c r="H26" s="50"/>
      <c r="I26" s="50"/>
      <c r="J26" s="50"/>
      <c r="K26" s="51"/>
      <c r="L26" s="35" t="s">
        <v>82</v>
      </c>
    </row>
    <row r="27" spans="2:13" x14ac:dyDescent="0.25">
      <c r="B27" s="38">
        <v>1.1299999999999999</v>
      </c>
      <c r="C27" s="15" t="s">
        <v>50</v>
      </c>
      <c r="D27" s="7"/>
      <c r="E27" s="7"/>
      <c r="F27" s="4"/>
      <c r="G27" s="57"/>
      <c r="H27" s="57"/>
      <c r="I27" s="57"/>
      <c r="J27" s="57"/>
      <c r="K27" s="57"/>
      <c r="L27" s="35" t="s">
        <v>84</v>
      </c>
    </row>
    <row r="28" spans="2:13" hidden="1" x14ac:dyDescent="0.25">
      <c r="B28" s="38"/>
      <c r="C28" s="15"/>
      <c r="D28" s="8">
        <f>COUNTIF(D15:D27,"X")/M14</f>
        <v>0.33333333333333331</v>
      </c>
      <c r="E28" s="8">
        <f>COUNTIF(E15:E27,"X")/M14</f>
        <v>0.66666666666666663</v>
      </c>
      <c r="F28" s="4"/>
      <c r="G28" s="21"/>
      <c r="H28" s="21"/>
      <c r="I28" s="21"/>
      <c r="J28" s="21"/>
      <c r="K28" s="21"/>
      <c r="L28" s="35"/>
    </row>
    <row r="29" spans="2:13" ht="18.75" x14ac:dyDescent="0.25">
      <c r="B29" s="37">
        <v>2</v>
      </c>
      <c r="C29" s="52" t="s">
        <v>29</v>
      </c>
      <c r="D29" s="52"/>
      <c r="E29" s="52"/>
      <c r="F29" s="52"/>
      <c r="G29" s="52"/>
      <c r="H29" s="52"/>
      <c r="I29" s="52"/>
      <c r="J29" s="52"/>
      <c r="K29" s="52"/>
      <c r="L29" s="106"/>
      <c r="M29">
        <f>COUNTIF(D30:E38,"X")</f>
        <v>7</v>
      </c>
    </row>
    <row r="30" spans="2:13" ht="30" x14ac:dyDescent="0.25">
      <c r="B30" s="38">
        <v>2.1</v>
      </c>
      <c r="C30" s="15" t="s">
        <v>30</v>
      </c>
      <c r="D30" s="7" t="s">
        <v>65</v>
      </c>
      <c r="E30" s="7"/>
      <c r="F30" s="4"/>
      <c r="G30" s="49"/>
      <c r="H30" s="50"/>
      <c r="I30" s="50"/>
      <c r="J30" s="50"/>
      <c r="K30" s="51"/>
      <c r="L30" s="35" t="s">
        <v>85</v>
      </c>
    </row>
    <row r="31" spans="2:13" x14ac:dyDescent="0.25">
      <c r="B31" s="38">
        <v>2.2000000000000002</v>
      </c>
      <c r="C31" s="15" t="s">
        <v>31</v>
      </c>
      <c r="D31" s="7" t="s">
        <v>65</v>
      </c>
      <c r="E31" s="7"/>
      <c r="F31" s="4"/>
      <c r="G31" s="49"/>
      <c r="H31" s="50"/>
      <c r="I31" s="50"/>
      <c r="J31" s="50"/>
      <c r="K31" s="51"/>
      <c r="L31" s="35" t="s">
        <v>86</v>
      </c>
    </row>
    <row r="32" spans="2:13" ht="30" x14ac:dyDescent="0.25">
      <c r="B32" s="38">
        <v>2.2999999999999998</v>
      </c>
      <c r="C32" s="15" t="s">
        <v>32</v>
      </c>
      <c r="D32" s="7" t="s">
        <v>65</v>
      </c>
      <c r="E32" s="7"/>
      <c r="F32" s="4"/>
      <c r="G32" s="49"/>
      <c r="H32" s="50"/>
      <c r="I32" s="50"/>
      <c r="J32" s="50"/>
      <c r="K32" s="51"/>
      <c r="L32" s="35" t="s">
        <v>87</v>
      </c>
    </row>
    <row r="33" spans="2:13" ht="30" x14ac:dyDescent="0.25">
      <c r="B33" s="38">
        <v>2.4</v>
      </c>
      <c r="C33" s="5" t="s">
        <v>89</v>
      </c>
      <c r="D33" s="7" t="s">
        <v>65</v>
      </c>
      <c r="E33" s="7"/>
      <c r="F33" s="4"/>
      <c r="G33" s="49"/>
      <c r="H33" s="50"/>
      <c r="I33" s="50"/>
      <c r="J33" s="50"/>
      <c r="K33" s="51"/>
      <c r="L33" s="35" t="s">
        <v>88</v>
      </c>
    </row>
    <row r="34" spans="2:13" x14ac:dyDescent="0.25">
      <c r="B34" s="38">
        <v>2.5</v>
      </c>
      <c r="C34" s="15" t="s">
        <v>66</v>
      </c>
      <c r="D34" s="7"/>
      <c r="E34" s="7"/>
      <c r="F34" s="4"/>
      <c r="G34" s="49"/>
      <c r="H34" s="50"/>
      <c r="I34" s="50"/>
      <c r="J34" s="50"/>
      <c r="K34" s="51"/>
      <c r="L34" s="35" t="s">
        <v>90</v>
      </c>
    </row>
    <row r="35" spans="2:13" x14ac:dyDescent="0.25">
      <c r="B35" s="38">
        <v>2.6</v>
      </c>
      <c r="C35" s="15" t="s">
        <v>56</v>
      </c>
      <c r="D35" s="7" t="s">
        <v>65</v>
      </c>
      <c r="E35" s="7"/>
      <c r="F35" s="4"/>
      <c r="G35" s="49"/>
      <c r="H35" s="50"/>
      <c r="I35" s="50"/>
      <c r="J35" s="50"/>
      <c r="K35" s="51"/>
      <c r="L35" s="35" t="s">
        <v>91</v>
      </c>
    </row>
    <row r="36" spans="2:13" ht="65.25" customHeight="1" x14ac:dyDescent="0.25">
      <c r="B36" s="38">
        <v>2.7</v>
      </c>
      <c r="C36" s="5" t="s">
        <v>58</v>
      </c>
      <c r="D36" s="7" t="s">
        <v>65</v>
      </c>
      <c r="E36" s="7"/>
      <c r="F36" s="4"/>
      <c r="G36" s="49"/>
      <c r="H36" s="50"/>
      <c r="I36" s="50"/>
      <c r="J36" s="50"/>
      <c r="K36" s="51"/>
      <c r="L36" s="35" t="s">
        <v>92</v>
      </c>
    </row>
    <row r="37" spans="2:13" ht="45" x14ac:dyDescent="0.25">
      <c r="B37" s="38">
        <v>2.8</v>
      </c>
      <c r="C37" s="5" t="s">
        <v>60</v>
      </c>
      <c r="D37" s="7" t="s">
        <v>65</v>
      </c>
      <c r="E37" s="7"/>
      <c r="F37" s="4"/>
      <c r="G37" s="49"/>
      <c r="H37" s="50"/>
      <c r="I37" s="50"/>
      <c r="J37" s="50"/>
      <c r="K37" s="51"/>
      <c r="L37" s="35" t="s">
        <v>93</v>
      </c>
    </row>
    <row r="38" spans="2:13" x14ac:dyDescent="0.25">
      <c r="B38" s="38">
        <v>2.9</v>
      </c>
      <c r="C38" s="15"/>
      <c r="D38" s="7"/>
      <c r="E38" s="7"/>
      <c r="F38" s="4"/>
      <c r="G38" s="49"/>
      <c r="H38" s="50"/>
      <c r="I38" s="50"/>
      <c r="J38" s="50"/>
      <c r="K38" s="51"/>
      <c r="L38" s="35"/>
    </row>
    <row r="39" spans="2:13" hidden="1" x14ac:dyDescent="0.25">
      <c r="B39" s="38"/>
      <c r="C39" s="15"/>
      <c r="D39" s="8">
        <f>COUNTIF(D30:D38,"X")/M29</f>
        <v>1</v>
      </c>
      <c r="E39" s="8">
        <f>COUNTIF(E30:E38,"X")/M29</f>
        <v>0</v>
      </c>
      <c r="F39" s="4"/>
      <c r="G39" s="18"/>
      <c r="H39" s="19"/>
      <c r="I39" s="19"/>
      <c r="J39" s="19"/>
      <c r="K39" s="20"/>
      <c r="L39" s="35"/>
    </row>
    <row r="40" spans="2:13" ht="18.75" x14ac:dyDescent="0.25">
      <c r="B40" s="37">
        <v>3</v>
      </c>
      <c r="C40" s="58" t="s">
        <v>49</v>
      </c>
      <c r="D40" s="59"/>
      <c r="E40" s="59"/>
      <c r="F40" s="59"/>
      <c r="G40" s="59"/>
      <c r="H40" s="59"/>
      <c r="I40" s="59"/>
      <c r="J40" s="59"/>
      <c r="K40" s="59"/>
      <c r="L40" s="106"/>
      <c r="M40">
        <f>COUNTIF(D45:E52,"X")</f>
        <v>8</v>
      </c>
    </row>
    <row r="41" spans="2:13" x14ac:dyDescent="0.25">
      <c r="B41" s="60">
        <v>3.1</v>
      </c>
      <c r="C41" s="56" t="s">
        <v>48</v>
      </c>
      <c r="D41" s="23">
        <v>100</v>
      </c>
      <c r="E41" s="23">
        <v>200</v>
      </c>
      <c r="F41" s="23">
        <v>300</v>
      </c>
      <c r="G41" s="23">
        <v>400</v>
      </c>
      <c r="H41" s="75"/>
      <c r="I41" s="75"/>
      <c r="J41" s="75"/>
      <c r="K41" s="75"/>
      <c r="L41" s="47" t="s">
        <v>94</v>
      </c>
    </row>
    <row r="42" spans="2:13" x14ac:dyDescent="0.25">
      <c r="B42" s="60"/>
      <c r="C42" s="56"/>
      <c r="D42" s="9"/>
      <c r="E42" s="9"/>
      <c r="F42" s="2"/>
      <c r="G42" s="2"/>
      <c r="H42" s="75"/>
      <c r="I42" s="75"/>
      <c r="J42" s="75"/>
      <c r="K42" s="75"/>
      <c r="L42" s="48"/>
    </row>
    <row r="43" spans="2:13" ht="30" customHeight="1" x14ac:dyDescent="0.25">
      <c r="B43" s="60">
        <v>3.2</v>
      </c>
      <c r="C43" s="73" t="s">
        <v>67</v>
      </c>
      <c r="D43" s="23">
        <v>100</v>
      </c>
      <c r="E43" s="23">
        <v>200</v>
      </c>
      <c r="F43" s="23">
        <v>300</v>
      </c>
      <c r="G43" s="23">
        <v>400</v>
      </c>
      <c r="H43" s="75"/>
      <c r="I43" s="75"/>
      <c r="J43" s="75"/>
      <c r="K43" s="75"/>
      <c r="L43" s="47" t="s">
        <v>95</v>
      </c>
    </row>
    <row r="44" spans="2:13" x14ac:dyDescent="0.25">
      <c r="B44" s="60"/>
      <c r="C44" s="74"/>
      <c r="D44" s="9"/>
      <c r="E44" s="9"/>
      <c r="F44" s="2"/>
      <c r="G44" s="2"/>
      <c r="H44" s="75"/>
      <c r="I44" s="75"/>
      <c r="J44" s="75"/>
      <c r="K44" s="75"/>
      <c r="L44" s="48"/>
    </row>
    <row r="45" spans="2:13" x14ac:dyDescent="0.25">
      <c r="B45" s="38">
        <v>3.3</v>
      </c>
      <c r="C45" s="15" t="s">
        <v>33</v>
      </c>
      <c r="D45" s="7" t="s">
        <v>65</v>
      </c>
      <c r="E45" s="7"/>
      <c r="F45" s="4"/>
      <c r="G45" s="57"/>
      <c r="H45" s="57"/>
      <c r="I45" s="57"/>
      <c r="J45" s="57"/>
      <c r="K45" s="57"/>
      <c r="L45" s="35" t="s">
        <v>96</v>
      </c>
    </row>
    <row r="46" spans="2:13" ht="30" x14ac:dyDescent="0.25">
      <c r="B46" s="38">
        <v>3.4</v>
      </c>
      <c r="C46" s="15" t="s">
        <v>68</v>
      </c>
      <c r="D46" s="7" t="s">
        <v>65</v>
      </c>
      <c r="E46" s="7"/>
      <c r="F46" s="4"/>
      <c r="G46" s="57"/>
      <c r="H46" s="57"/>
      <c r="I46" s="57"/>
      <c r="J46" s="57"/>
      <c r="K46" s="57"/>
      <c r="L46" s="35" t="s">
        <v>97</v>
      </c>
    </row>
    <row r="47" spans="2:13" ht="30" x14ac:dyDescent="0.25">
      <c r="B47" s="40">
        <v>3.5</v>
      </c>
      <c r="C47" s="5" t="s">
        <v>34</v>
      </c>
      <c r="D47" s="7" t="s">
        <v>65</v>
      </c>
      <c r="E47" s="7"/>
      <c r="F47" s="4"/>
      <c r="G47" s="57"/>
      <c r="H47" s="57"/>
      <c r="I47" s="57"/>
      <c r="J47" s="57"/>
      <c r="K47" s="57"/>
      <c r="L47" s="35" t="s">
        <v>98</v>
      </c>
    </row>
    <row r="48" spans="2:13" ht="30" x14ac:dyDescent="0.25">
      <c r="B48" s="38">
        <v>3.6</v>
      </c>
      <c r="C48" s="15" t="s">
        <v>35</v>
      </c>
      <c r="D48" s="7" t="s">
        <v>65</v>
      </c>
      <c r="E48" s="7"/>
      <c r="F48" s="4"/>
      <c r="G48" s="57"/>
      <c r="H48" s="57"/>
      <c r="I48" s="57"/>
      <c r="J48" s="57"/>
      <c r="K48" s="57"/>
      <c r="L48" s="35" t="s">
        <v>99</v>
      </c>
    </row>
    <row r="49" spans="2:13" ht="30" x14ac:dyDescent="0.25">
      <c r="B49" s="38">
        <v>3.7</v>
      </c>
      <c r="C49" s="15" t="s">
        <v>36</v>
      </c>
      <c r="D49" s="7" t="s">
        <v>65</v>
      </c>
      <c r="E49" s="7"/>
      <c r="F49" s="4"/>
      <c r="G49" s="57"/>
      <c r="H49" s="57"/>
      <c r="I49" s="57"/>
      <c r="J49" s="57"/>
      <c r="K49" s="57"/>
      <c r="L49" s="35" t="s">
        <v>100</v>
      </c>
    </row>
    <row r="50" spans="2:13" ht="30" x14ac:dyDescent="0.25">
      <c r="B50" s="40">
        <v>3.8</v>
      </c>
      <c r="C50" s="1" t="s">
        <v>41</v>
      </c>
      <c r="D50" s="7" t="s">
        <v>65</v>
      </c>
      <c r="E50" s="7"/>
      <c r="F50" s="4"/>
      <c r="G50" s="57"/>
      <c r="H50" s="57"/>
      <c r="I50" s="57"/>
      <c r="J50" s="57"/>
      <c r="K50" s="57"/>
      <c r="L50" s="35" t="s">
        <v>101</v>
      </c>
    </row>
    <row r="51" spans="2:13" ht="30" x14ac:dyDescent="0.25">
      <c r="B51" s="40">
        <v>3.9</v>
      </c>
      <c r="C51" s="1" t="s">
        <v>59</v>
      </c>
      <c r="D51" s="7"/>
      <c r="E51" s="7" t="s">
        <v>65</v>
      </c>
      <c r="F51" s="4"/>
      <c r="G51" s="49"/>
      <c r="H51" s="50"/>
      <c r="I51" s="50"/>
      <c r="J51" s="50"/>
      <c r="K51" s="51"/>
      <c r="L51" s="35" t="s">
        <v>102</v>
      </c>
    </row>
    <row r="52" spans="2:13" x14ac:dyDescent="0.25">
      <c r="B52" s="39">
        <v>3.1</v>
      </c>
      <c r="C52" s="15" t="s">
        <v>37</v>
      </c>
      <c r="D52" s="7" t="s">
        <v>65</v>
      </c>
      <c r="E52" s="7"/>
      <c r="F52" s="4"/>
      <c r="G52" s="57"/>
      <c r="H52" s="57"/>
      <c r="I52" s="57"/>
      <c r="J52" s="57"/>
      <c r="K52" s="57"/>
      <c r="L52" s="35" t="s">
        <v>103</v>
      </c>
    </row>
    <row r="53" spans="2:13" hidden="1" x14ac:dyDescent="0.25">
      <c r="B53" s="39"/>
      <c r="C53" s="15"/>
      <c r="D53" s="8">
        <f>COUNTIF(D45:D52,"X")/M40</f>
        <v>0.875</v>
      </c>
      <c r="E53" s="8">
        <f>COUNTIF(E45:E52,"X")/M40</f>
        <v>0.125</v>
      </c>
      <c r="F53" s="4"/>
      <c r="G53" s="21"/>
      <c r="H53" s="21"/>
      <c r="I53" s="21"/>
      <c r="J53" s="21"/>
      <c r="K53" s="21"/>
      <c r="L53" s="35"/>
    </row>
    <row r="54" spans="2:13" ht="18.75" x14ac:dyDescent="0.25">
      <c r="B54" s="37">
        <v>4</v>
      </c>
      <c r="C54" s="52" t="s">
        <v>38</v>
      </c>
      <c r="D54" s="52"/>
      <c r="E54" s="52"/>
      <c r="F54" s="52"/>
      <c r="G54" s="52"/>
      <c r="H54" s="52"/>
      <c r="I54" s="52"/>
      <c r="J54" s="52"/>
      <c r="K54" s="52"/>
      <c r="L54" s="106"/>
      <c r="M54">
        <f>COUNTIF(D55:E58,"X")</f>
        <v>4</v>
      </c>
    </row>
    <row r="55" spans="2:13" x14ac:dyDescent="0.25">
      <c r="B55" s="38">
        <v>4.0999999999999996</v>
      </c>
      <c r="C55" s="15" t="s">
        <v>39</v>
      </c>
      <c r="D55" s="7" t="s">
        <v>65</v>
      </c>
      <c r="E55" s="7"/>
      <c r="F55" s="4"/>
      <c r="G55" s="49"/>
      <c r="H55" s="50"/>
      <c r="I55" s="50"/>
      <c r="J55" s="50"/>
      <c r="K55" s="51"/>
      <c r="L55" s="35" t="s">
        <v>104</v>
      </c>
    </row>
    <row r="56" spans="2:13" ht="30" x14ac:dyDescent="0.25">
      <c r="B56" s="38">
        <v>4.2</v>
      </c>
      <c r="C56" s="15" t="s">
        <v>55</v>
      </c>
      <c r="D56" s="7" t="s">
        <v>65</v>
      </c>
      <c r="E56" s="7"/>
      <c r="F56" s="4"/>
      <c r="G56" s="49"/>
      <c r="H56" s="50"/>
      <c r="I56" s="50"/>
      <c r="J56" s="50"/>
      <c r="K56" s="51"/>
      <c r="L56" s="35" t="s">
        <v>105</v>
      </c>
    </row>
    <row r="57" spans="2:13" x14ac:dyDescent="0.25">
      <c r="B57" s="38">
        <v>4.3</v>
      </c>
      <c r="C57" s="15" t="s">
        <v>54</v>
      </c>
      <c r="D57" s="7" t="s">
        <v>65</v>
      </c>
      <c r="E57" s="7"/>
      <c r="F57" s="4"/>
      <c r="G57" s="49"/>
      <c r="H57" s="50"/>
      <c r="I57" s="50"/>
      <c r="J57" s="50"/>
      <c r="K57" s="51"/>
      <c r="L57" s="35" t="s">
        <v>106</v>
      </c>
    </row>
    <row r="58" spans="2:13" ht="30" x14ac:dyDescent="0.25">
      <c r="B58" s="40">
        <v>4.4000000000000004</v>
      </c>
      <c r="C58" s="5" t="s">
        <v>40</v>
      </c>
      <c r="D58" s="7" t="s">
        <v>65</v>
      </c>
      <c r="E58" s="7"/>
      <c r="F58" s="4"/>
      <c r="G58" s="49"/>
      <c r="H58" s="50"/>
      <c r="I58" s="50"/>
      <c r="J58" s="50"/>
      <c r="K58" s="51"/>
      <c r="L58" s="35" t="s">
        <v>107</v>
      </c>
    </row>
    <row r="59" spans="2:13" x14ac:dyDescent="0.25">
      <c r="B59" s="60">
        <v>4.5</v>
      </c>
      <c r="C59" s="56" t="s">
        <v>45</v>
      </c>
      <c r="D59" s="23" t="s">
        <v>42</v>
      </c>
      <c r="E59" s="62" t="s">
        <v>44</v>
      </c>
      <c r="F59" s="62"/>
      <c r="G59" s="23" t="s">
        <v>43</v>
      </c>
      <c r="H59" s="64"/>
      <c r="I59" s="65"/>
      <c r="J59" s="65"/>
      <c r="K59" s="66"/>
      <c r="L59" s="47" t="s">
        <v>109</v>
      </c>
    </row>
    <row r="60" spans="2:13" x14ac:dyDescent="0.25">
      <c r="B60" s="60"/>
      <c r="C60" s="56"/>
      <c r="D60" s="22"/>
      <c r="E60" s="61"/>
      <c r="F60" s="61"/>
      <c r="G60" s="22"/>
      <c r="H60" s="67"/>
      <c r="I60" s="68"/>
      <c r="J60" s="68"/>
      <c r="K60" s="69"/>
      <c r="L60" s="48"/>
    </row>
    <row r="61" spans="2:13" x14ac:dyDescent="0.25">
      <c r="B61" s="38">
        <v>4.5999999999999996</v>
      </c>
      <c r="C61" s="16" t="s">
        <v>46</v>
      </c>
      <c r="D61" s="24"/>
      <c r="E61" s="63"/>
      <c r="F61" s="63"/>
      <c r="G61" s="24"/>
      <c r="H61" s="70"/>
      <c r="I61" s="71"/>
      <c r="J61" s="71"/>
      <c r="K61" s="72"/>
      <c r="L61" s="35" t="s">
        <v>108</v>
      </c>
    </row>
    <row r="62" spans="2:13" hidden="1" x14ac:dyDescent="0.25">
      <c r="B62" s="38"/>
      <c r="C62" s="16"/>
      <c r="D62" s="11">
        <f>COUNTIF(D55:D58,"X")/M54</f>
        <v>1</v>
      </c>
      <c r="E62" s="11">
        <f>COUNTIF(E55:E58,"X")/M54</f>
        <v>0</v>
      </c>
      <c r="F62" s="24"/>
      <c r="G62" s="24"/>
      <c r="H62" s="25"/>
      <c r="I62" s="26"/>
      <c r="J62" s="26"/>
      <c r="K62" s="27"/>
      <c r="L62" s="35"/>
    </row>
    <row r="63" spans="2:13" ht="17.25" customHeight="1" x14ac:dyDescent="0.25">
      <c r="B63" s="41">
        <v>5</v>
      </c>
      <c r="C63" s="52" t="s">
        <v>61</v>
      </c>
      <c r="D63" s="52"/>
      <c r="E63" s="52"/>
      <c r="F63" s="52"/>
      <c r="G63" s="52"/>
      <c r="H63" s="52"/>
      <c r="I63" s="52"/>
      <c r="J63" s="52"/>
      <c r="K63" s="52"/>
      <c r="L63" s="106"/>
      <c r="M63">
        <f>COUNTIF(D64:E69,"X")</f>
        <v>4</v>
      </c>
    </row>
    <row r="64" spans="2:13" ht="30" x14ac:dyDescent="0.25">
      <c r="B64" s="38">
        <v>5.0999999999999996</v>
      </c>
      <c r="C64" s="5" t="s">
        <v>62</v>
      </c>
      <c r="D64" s="7" t="s">
        <v>65</v>
      </c>
      <c r="E64" s="7"/>
      <c r="F64" s="4"/>
      <c r="G64" s="49"/>
      <c r="H64" s="50"/>
      <c r="I64" s="50"/>
      <c r="J64" s="50"/>
      <c r="K64" s="51"/>
      <c r="L64" s="35" t="s">
        <v>110</v>
      </c>
    </row>
    <row r="65" spans="2:12" ht="30" x14ac:dyDescent="0.25">
      <c r="B65" s="38">
        <v>5.2</v>
      </c>
      <c r="C65" s="5" t="s">
        <v>63</v>
      </c>
      <c r="D65" s="7" t="s">
        <v>65</v>
      </c>
      <c r="E65" s="7"/>
      <c r="F65" s="4"/>
      <c r="G65" s="49"/>
      <c r="H65" s="50"/>
      <c r="I65" s="50"/>
      <c r="J65" s="50"/>
      <c r="K65" s="51"/>
      <c r="L65" s="35" t="s">
        <v>111</v>
      </c>
    </row>
    <row r="66" spans="2:12" ht="45" x14ac:dyDescent="0.25">
      <c r="B66" s="38">
        <v>5.3</v>
      </c>
      <c r="C66" s="5" t="s">
        <v>64</v>
      </c>
      <c r="D66" s="7" t="s">
        <v>65</v>
      </c>
      <c r="E66" s="7"/>
      <c r="F66" s="4"/>
      <c r="G66" s="49"/>
      <c r="H66" s="50"/>
      <c r="I66" s="50"/>
      <c r="J66" s="50"/>
      <c r="K66" s="51"/>
      <c r="L66" s="35" t="s">
        <v>113</v>
      </c>
    </row>
    <row r="67" spans="2:12" ht="45" x14ac:dyDescent="0.25">
      <c r="B67" s="38">
        <v>5.4</v>
      </c>
      <c r="C67" s="5" t="s">
        <v>69</v>
      </c>
      <c r="D67" s="7" t="s">
        <v>65</v>
      </c>
      <c r="E67" s="7"/>
      <c r="F67" s="4"/>
      <c r="G67" s="49"/>
      <c r="H67" s="50"/>
      <c r="I67" s="50"/>
      <c r="J67" s="50"/>
      <c r="K67" s="51"/>
      <c r="L67" s="35" t="s">
        <v>112</v>
      </c>
    </row>
    <row r="68" spans="2:12" x14ac:dyDescent="0.25">
      <c r="B68" s="38">
        <v>5.5</v>
      </c>
      <c r="C68" s="5"/>
      <c r="D68" s="7"/>
      <c r="E68" s="7"/>
      <c r="F68" s="4"/>
      <c r="G68" s="49"/>
      <c r="H68" s="50"/>
      <c r="I68" s="50"/>
      <c r="J68" s="50"/>
      <c r="K68" s="51"/>
      <c r="L68" s="35"/>
    </row>
    <row r="69" spans="2:12" ht="15.75" thickBot="1" x14ac:dyDescent="0.3">
      <c r="B69" s="42">
        <v>5.6</v>
      </c>
      <c r="C69" s="43"/>
      <c r="D69" s="44"/>
      <c r="E69" s="44"/>
      <c r="F69" s="45"/>
      <c r="G69" s="53"/>
      <c r="H69" s="54"/>
      <c r="I69" s="54"/>
      <c r="J69" s="54"/>
      <c r="K69" s="55"/>
      <c r="L69" s="46"/>
    </row>
    <row r="70" spans="2:12" hidden="1" x14ac:dyDescent="0.25">
      <c r="D70" s="12">
        <f>COUNTIF(D64:D69,"X")/M63</f>
        <v>1</v>
      </c>
      <c r="E70" s="12">
        <f>COUNTIF(E64:E69,"X")/M63</f>
        <v>0</v>
      </c>
    </row>
    <row r="74" spans="2:12" x14ac:dyDescent="0.25">
      <c r="B74" s="107"/>
      <c r="C74" s="108"/>
      <c r="D74" s="108"/>
      <c r="E74" s="108"/>
      <c r="F74" s="108"/>
    </row>
    <row r="75" spans="2:12" x14ac:dyDescent="0.25">
      <c r="B75" s="109"/>
      <c r="C75" s="110"/>
      <c r="D75" s="110"/>
      <c r="E75" s="110"/>
      <c r="F75" s="110"/>
    </row>
    <row r="76" spans="2:12" x14ac:dyDescent="0.25">
      <c r="B76" s="109"/>
      <c r="C76" s="111"/>
      <c r="D76" s="111"/>
      <c r="E76" s="111"/>
      <c r="F76" s="111"/>
    </row>
  </sheetData>
  <mergeCells count="85">
    <mergeCell ref="L13:L14"/>
    <mergeCell ref="B2:L4"/>
    <mergeCell ref="D5:K5"/>
    <mergeCell ref="C6:K6"/>
    <mergeCell ref="D11:E11"/>
    <mergeCell ref="F10:H10"/>
    <mergeCell ref="F11:H11"/>
    <mergeCell ref="I7:K7"/>
    <mergeCell ref="I8:K8"/>
    <mergeCell ref="J9:K9"/>
    <mergeCell ref="D9:H9"/>
    <mergeCell ref="D10:E10"/>
    <mergeCell ref="B10:C11"/>
    <mergeCell ref="B9:C9"/>
    <mergeCell ref="B7:C8"/>
    <mergeCell ref="B5:C5"/>
    <mergeCell ref="I9:I11"/>
    <mergeCell ref="B12:K12"/>
    <mergeCell ref="C14:K14"/>
    <mergeCell ref="G15:K15"/>
    <mergeCell ref="G13:K13"/>
    <mergeCell ref="J10:K10"/>
    <mergeCell ref="J11:K11"/>
    <mergeCell ref="G16:K16"/>
    <mergeCell ref="G23:K23"/>
    <mergeCell ref="G27:K27"/>
    <mergeCell ref="G25:K25"/>
    <mergeCell ref="G26:K26"/>
    <mergeCell ref="G19:K19"/>
    <mergeCell ref="G17:K17"/>
    <mergeCell ref="G18:K18"/>
    <mergeCell ref="G20:K20"/>
    <mergeCell ref="G21:K21"/>
    <mergeCell ref="G22:K22"/>
    <mergeCell ref="G24:K24"/>
    <mergeCell ref="B41:B42"/>
    <mergeCell ref="C41:C42"/>
    <mergeCell ref="C43:C44"/>
    <mergeCell ref="B43:B44"/>
    <mergeCell ref="H41:K42"/>
    <mergeCell ref="H43:K44"/>
    <mergeCell ref="B59:B60"/>
    <mergeCell ref="E60:F60"/>
    <mergeCell ref="E59:F59"/>
    <mergeCell ref="E61:F61"/>
    <mergeCell ref="G55:K55"/>
    <mergeCell ref="G58:K58"/>
    <mergeCell ref="H59:K60"/>
    <mergeCell ref="H61:K61"/>
    <mergeCell ref="G30:K30"/>
    <mergeCell ref="G31:K31"/>
    <mergeCell ref="G32:K32"/>
    <mergeCell ref="G33:K33"/>
    <mergeCell ref="G34:K34"/>
    <mergeCell ref="C29:K29"/>
    <mergeCell ref="C76:F76"/>
    <mergeCell ref="C74:F74"/>
    <mergeCell ref="G35:K35"/>
    <mergeCell ref="G36:K36"/>
    <mergeCell ref="G37:K37"/>
    <mergeCell ref="G38:K38"/>
    <mergeCell ref="G65:K65"/>
    <mergeCell ref="G66:K66"/>
    <mergeCell ref="G69:K69"/>
    <mergeCell ref="C59:C60"/>
    <mergeCell ref="G50:K50"/>
    <mergeCell ref="G52:K52"/>
    <mergeCell ref="C40:K40"/>
    <mergeCell ref="G56:K56"/>
    <mergeCell ref="G57:K57"/>
    <mergeCell ref="L41:L42"/>
    <mergeCell ref="L43:L44"/>
    <mergeCell ref="G67:K67"/>
    <mergeCell ref="G68:K68"/>
    <mergeCell ref="C75:F75"/>
    <mergeCell ref="G64:K64"/>
    <mergeCell ref="G45:K45"/>
    <mergeCell ref="G46:K46"/>
    <mergeCell ref="G47:K47"/>
    <mergeCell ref="C54:K54"/>
    <mergeCell ref="G48:K48"/>
    <mergeCell ref="G49:K49"/>
    <mergeCell ref="G51:K51"/>
    <mergeCell ref="C63:K63"/>
    <mergeCell ref="L59:L60"/>
  </mergeCells>
  <pageMargins left="0.7" right="0.7" top="0.75" bottom="0.75" header="0.3" footer="0.3"/>
  <pageSetup paperSize="9" scale="4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2023-10-19T15:03:49Z</dcterms:created>
  <dcterms:modified xsi:type="dcterms:W3CDTF">2024-12-10T16:46:32Z</dcterms:modified>
</cp:coreProperties>
</file>