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uario\Desktop\DAGRD\CONTRATOS 2026\Mantenimiento Estaciones de Bomberos\Publicación Secop\"/>
    </mc:Choice>
  </mc:AlternateContent>
  <bookViews>
    <workbookView xWindow="0" yWindow="0" windowWidth="20490" windowHeight="7650" tabRatio="906" activeTab="1"/>
  </bookViews>
  <sheets>
    <sheet name="PRESUPUESTO OFICIAL (Entidad)" sheetId="265" r:id="rId1"/>
    <sheet name="PRESUPUESTO OFICIAL(Proponente)" sheetId="270"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(Entidad)'!$C$13:$K$937</definedName>
    <definedName name="_xlnm._FilterDatabase" localSheetId="1" hidden="1">'PRESUPUESTO OFICIAL(Proponente)'!$C$13:$K$937</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(Entidad)'!$A$1:$M$952</definedName>
    <definedName name="_xlnm.Print_Area" localSheetId="1">'PRESUPUESTO OFICIAL(Proponente)'!$A$1:$M$953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(Entidad)'!$K$939</definedName>
    <definedName name="solver_adj" localSheetId="1" hidden="1">'PRESUPUESTO OFICIAL(Proponente)'!#REF!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(Entidad)'!$K$946</definedName>
    <definedName name="solver_lhs1" localSheetId="1" hidden="1">'PRESUPUESTO OFICIAL(Proponente)'!$K$946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(Entidad)'!$K$946</definedName>
    <definedName name="solver_opt" localSheetId="1" hidden="1">'PRESUPUESTO OFICIAL(Proponente)'!$K$946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(Entidad)'!$K$947</definedName>
    <definedName name="solver_rhs1" localSheetId="1" hidden="1">'PRESUPUESTO OFICIAL(Proponente)'!$K$947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948" i="270" l="1"/>
  <c r="K934" i="270" s="1"/>
  <c r="K930" i="270"/>
  <c r="K929" i="270"/>
  <c r="K928" i="270"/>
  <c r="K927" i="270"/>
  <c r="K926" i="270"/>
  <c r="K925" i="270"/>
  <c r="K922" i="270"/>
  <c r="K921" i="270"/>
  <c r="K918" i="270"/>
  <c r="K917" i="270"/>
  <c r="K919" i="270" s="1"/>
  <c r="K914" i="270"/>
  <c r="K913" i="270"/>
  <c r="K915" i="270" s="1"/>
  <c r="K910" i="270"/>
  <c r="K909" i="270"/>
  <c r="K911" i="270" s="1"/>
  <c r="K906" i="270"/>
  <c r="K905" i="270"/>
  <c r="K902" i="270"/>
  <c r="K900" i="270"/>
  <c r="K898" i="270"/>
  <c r="K897" i="270"/>
  <c r="K894" i="270"/>
  <c r="K893" i="270"/>
  <c r="K895" i="270" s="1"/>
  <c r="K889" i="270"/>
  <c r="K888" i="270"/>
  <c r="K887" i="270"/>
  <c r="K886" i="270"/>
  <c r="K885" i="270"/>
  <c r="K884" i="270"/>
  <c r="K883" i="270"/>
  <c r="K882" i="270"/>
  <c r="K881" i="270"/>
  <c r="K880" i="270"/>
  <c r="K879" i="270"/>
  <c r="K878" i="270"/>
  <c r="K877" i="270"/>
  <c r="K876" i="270"/>
  <c r="K875" i="270"/>
  <c r="K873" i="270"/>
  <c r="K872" i="270"/>
  <c r="K871" i="270"/>
  <c r="K870" i="270"/>
  <c r="K869" i="270"/>
  <c r="K866" i="270"/>
  <c r="K865" i="270"/>
  <c r="K862" i="270"/>
  <c r="K861" i="270"/>
  <c r="K860" i="270"/>
  <c r="K859" i="270"/>
  <c r="K858" i="270"/>
  <c r="K857" i="270"/>
  <c r="K856" i="270"/>
  <c r="K855" i="270"/>
  <c r="K854" i="270"/>
  <c r="K853" i="270"/>
  <c r="K852" i="270"/>
  <c r="K849" i="270"/>
  <c r="K848" i="270"/>
  <c r="K847" i="270"/>
  <c r="K846" i="270"/>
  <c r="K845" i="270"/>
  <c r="K844" i="270"/>
  <c r="K843" i="270"/>
  <c r="K842" i="270"/>
  <c r="K841" i="270"/>
  <c r="K840" i="270"/>
  <c r="K839" i="270"/>
  <c r="K838" i="270"/>
  <c r="K837" i="270"/>
  <c r="K836" i="270"/>
  <c r="K835" i="270"/>
  <c r="K834" i="270"/>
  <c r="K833" i="270"/>
  <c r="K832" i="270"/>
  <c r="K831" i="270"/>
  <c r="K830" i="270"/>
  <c r="K827" i="270"/>
  <c r="K826" i="270"/>
  <c r="K825" i="270"/>
  <c r="K824" i="270"/>
  <c r="K823" i="270"/>
  <c r="K822" i="270"/>
  <c r="K821" i="270"/>
  <c r="K820" i="270"/>
  <c r="K819" i="270"/>
  <c r="K818" i="270"/>
  <c r="K817" i="270"/>
  <c r="K816" i="270"/>
  <c r="K815" i="270"/>
  <c r="K814" i="270"/>
  <c r="K813" i="270"/>
  <c r="K812" i="270"/>
  <c r="K811" i="270"/>
  <c r="K808" i="270"/>
  <c r="K807" i="270"/>
  <c r="K806" i="270"/>
  <c r="K805" i="270"/>
  <c r="K804" i="270"/>
  <c r="K803" i="270"/>
  <c r="K802" i="270"/>
  <c r="K801" i="270"/>
  <c r="K800" i="270"/>
  <c r="K799" i="270"/>
  <c r="K798" i="270"/>
  <c r="K797" i="270"/>
  <c r="K796" i="270"/>
  <c r="K793" i="270"/>
  <c r="K792" i="270"/>
  <c r="K791" i="270"/>
  <c r="K790" i="270"/>
  <c r="K789" i="270"/>
  <c r="K788" i="270"/>
  <c r="K787" i="270"/>
  <c r="K786" i="270"/>
  <c r="K785" i="270"/>
  <c r="K784" i="270"/>
  <c r="K783" i="270"/>
  <c r="K782" i="270"/>
  <c r="K781" i="270"/>
  <c r="K780" i="270"/>
  <c r="K779" i="270"/>
  <c r="K778" i="270"/>
  <c r="K777" i="270"/>
  <c r="K776" i="270"/>
  <c r="K775" i="270"/>
  <c r="K774" i="270"/>
  <c r="K773" i="270"/>
  <c r="K772" i="270"/>
  <c r="K771" i="270"/>
  <c r="K770" i="270"/>
  <c r="K769" i="270"/>
  <c r="K768" i="270"/>
  <c r="K767" i="270"/>
  <c r="K766" i="270"/>
  <c r="K765" i="270"/>
  <c r="K764" i="270"/>
  <c r="K763" i="270"/>
  <c r="K762" i="270"/>
  <c r="K761" i="270"/>
  <c r="K760" i="270"/>
  <c r="K759" i="270"/>
  <c r="K758" i="270"/>
  <c r="K757" i="270"/>
  <c r="K756" i="270"/>
  <c r="K755" i="270"/>
  <c r="K754" i="270"/>
  <c r="K753" i="270"/>
  <c r="K752" i="270"/>
  <c r="K751" i="270"/>
  <c r="K750" i="270"/>
  <c r="K747" i="270"/>
  <c r="K746" i="270"/>
  <c r="K745" i="270"/>
  <c r="K744" i="270"/>
  <c r="K743" i="270"/>
  <c r="K742" i="270"/>
  <c r="K741" i="270"/>
  <c r="K740" i="270"/>
  <c r="K739" i="270"/>
  <c r="K738" i="270"/>
  <c r="K737" i="270"/>
  <c r="K736" i="270"/>
  <c r="K735" i="270"/>
  <c r="K734" i="270"/>
  <c r="K733" i="270"/>
  <c r="K732" i="270"/>
  <c r="K731" i="270"/>
  <c r="K730" i="270"/>
  <c r="K729" i="270"/>
  <c r="K728" i="270"/>
  <c r="K727" i="270"/>
  <c r="K726" i="270"/>
  <c r="K725" i="270"/>
  <c r="K724" i="270"/>
  <c r="K723" i="270"/>
  <c r="K722" i="270"/>
  <c r="K721" i="270"/>
  <c r="K718" i="270"/>
  <c r="K717" i="270"/>
  <c r="K716" i="270"/>
  <c r="K715" i="270"/>
  <c r="K714" i="270"/>
  <c r="K713" i="270"/>
  <c r="K712" i="270"/>
  <c r="K711" i="270"/>
  <c r="K710" i="270"/>
  <c r="K709" i="270"/>
  <c r="K708" i="270"/>
  <c r="K707" i="270"/>
  <c r="K706" i="270"/>
  <c r="K705" i="270"/>
  <c r="K704" i="270"/>
  <c r="K703" i="270"/>
  <c r="K702" i="270"/>
  <c r="K701" i="270"/>
  <c r="K700" i="270"/>
  <c r="K696" i="270"/>
  <c r="K695" i="270"/>
  <c r="K694" i="270"/>
  <c r="K693" i="270"/>
  <c r="K692" i="270"/>
  <c r="K691" i="270"/>
  <c r="K690" i="270"/>
  <c r="K689" i="270"/>
  <c r="K688" i="270"/>
  <c r="K687" i="270"/>
  <c r="K686" i="270"/>
  <c r="K685" i="270"/>
  <c r="K684" i="270"/>
  <c r="K683" i="270"/>
  <c r="K682" i="270"/>
  <c r="K681" i="270"/>
  <c r="K680" i="270"/>
  <c r="K679" i="270"/>
  <c r="K678" i="270"/>
  <c r="K677" i="270"/>
  <c r="K676" i="270"/>
  <c r="K675" i="270"/>
  <c r="K672" i="270"/>
  <c r="K671" i="270"/>
  <c r="K670" i="270"/>
  <c r="K667" i="270"/>
  <c r="K666" i="270"/>
  <c r="K665" i="270"/>
  <c r="K664" i="270"/>
  <c r="K663" i="270"/>
  <c r="K662" i="270"/>
  <c r="K661" i="270"/>
  <c r="K660" i="270"/>
  <c r="K659" i="270"/>
  <c r="K658" i="270"/>
  <c r="K657" i="270"/>
  <c r="K654" i="270"/>
  <c r="K653" i="270"/>
  <c r="K652" i="270"/>
  <c r="K651" i="270"/>
  <c r="K650" i="270"/>
  <c r="K649" i="270"/>
  <c r="K648" i="270"/>
  <c r="K647" i="270"/>
  <c r="K646" i="270"/>
  <c r="K645" i="270"/>
  <c r="K644" i="270"/>
  <c r="K643" i="270"/>
  <c r="K642" i="270"/>
  <c r="K641" i="270"/>
  <c r="K640" i="270"/>
  <c r="K637" i="270"/>
  <c r="K636" i="270"/>
  <c r="K635" i="270"/>
  <c r="K632" i="270"/>
  <c r="K631" i="270"/>
  <c r="K630" i="270"/>
  <c r="K629" i="270"/>
  <c r="K628" i="270"/>
  <c r="K627" i="270"/>
  <c r="K626" i="270"/>
  <c r="K625" i="270"/>
  <c r="K624" i="270"/>
  <c r="K623" i="270"/>
  <c r="K622" i="270"/>
  <c r="K621" i="270"/>
  <c r="K620" i="270"/>
  <c r="K619" i="270"/>
  <c r="K618" i="270"/>
  <c r="K617" i="270"/>
  <c r="K616" i="270"/>
  <c r="K615" i="270"/>
  <c r="K614" i="270"/>
  <c r="K611" i="270"/>
  <c r="K610" i="270"/>
  <c r="K609" i="270"/>
  <c r="K608" i="270"/>
  <c r="K607" i="270"/>
  <c r="K606" i="270"/>
  <c r="K605" i="270"/>
  <c r="K604" i="270"/>
  <c r="K603" i="270"/>
  <c r="K602" i="270"/>
  <c r="K601" i="270"/>
  <c r="K600" i="270"/>
  <c r="K599" i="270"/>
  <c r="K598" i="270"/>
  <c r="K597" i="270"/>
  <c r="K596" i="270"/>
  <c r="K595" i="270"/>
  <c r="K594" i="270"/>
  <c r="K593" i="270"/>
  <c r="K592" i="270"/>
  <c r="K591" i="270"/>
  <c r="K588" i="270"/>
  <c r="K587" i="270"/>
  <c r="K586" i="270"/>
  <c r="K583" i="270"/>
  <c r="K582" i="270"/>
  <c r="K581" i="270"/>
  <c r="K580" i="270"/>
  <c r="K579" i="270"/>
  <c r="K576" i="270"/>
  <c r="K575" i="270"/>
  <c r="K574" i="270"/>
  <c r="K571" i="270"/>
  <c r="K570" i="270"/>
  <c r="K569" i="270"/>
  <c r="K568" i="270"/>
  <c r="K567" i="270"/>
  <c r="K566" i="270"/>
  <c r="K565" i="270"/>
  <c r="K564" i="270"/>
  <c r="K563" i="270"/>
  <c r="K562" i="270"/>
  <c r="K561" i="270"/>
  <c r="K558" i="270"/>
  <c r="K557" i="270"/>
  <c r="K556" i="270"/>
  <c r="K555" i="270"/>
  <c r="K554" i="270"/>
  <c r="K553" i="270"/>
  <c r="K552" i="270"/>
  <c r="K551" i="270"/>
  <c r="K550" i="270"/>
  <c r="K547" i="270"/>
  <c r="K546" i="270"/>
  <c r="K545" i="270"/>
  <c r="K542" i="270"/>
  <c r="K541" i="270"/>
  <c r="K540" i="270"/>
  <c r="K539" i="270"/>
  <c r="K538" i="270"/>
  <c r="K537" i="270"/>
  <c r="K536" i="270"/>
  <c r="K535" i="270"/>
  <c r="K534" i="270"/>
  <c r="K533" i="270"/>
  <c r="K532" i="270"/>
  <c r="K531" i="270"/>
  <c r="K530" i="270"/>
  <c r="K529" i="270"/>
  <c r="K528" i="270"/>
  <c r="K527" i="270"/>
  <c r="K526" i="270"/>
  <c r="K525" i="270"/>
  <c r="K524" i="270"/>
  <c r="K521" i="270"/>
  <c r="K520" i="270"/>
  <c r="K519" i="270"/>
  <c r="K518" i="270"/>
  <c r="K517" i="270"/>
  <c r="K516" i="270"/>
  <c r="K515" i="270"/>
  <c r="K514" i="270"/>
  <c r="K513" i="270"/>
  <c r="K510" i="270"/>
  <c r="K509" i="270"/>
  <c r="K506" i="270"/>
  <c r="K507" i="270" s="1"/>
  <c r="K503" i="270"/>
  <c r="K502" i="270"/>
  <c r="K499" i="270"/>
  <c r="K498" i="270"/>
  <c r="K495" i="270"/>
  <c r="K494" i="270"/>
  <c r="K493" i="270"/>
  <c r="K492" i="270"/>
  <c r="K491" i="270"/>
  <c r="K488" i="270"/>
  <c r="K487" i="270"/>
  <c r="K486" i="270"/>
  <c r="K485" i="270"/>
  <c r="K482" i="270"/>
  <c r="K481" i="270"/>
  <c r="K480" i="270"/>
  <c r="K479" i="270"/>
  <c r="K478" i="270"/>
  <c r="K475" i="270"/>
  <c r="K474" i="270"/>
  <c r="K473" i="270"/>
  <c r="K472" i="270"/>
  <c r="K471" i="270"/>
  <c r="K468" i="270"/>
  <c r="K469" i="270" s="1"/>
  <c r="K465" i="270"/>
  <c r="K464" i="270"/>
  <c r="K461" i="270"/>
  <c r="K458" i="270"/>
  <c r="K457" i="270"/>
  <c r="K454" i="270"/>
  <c r="K453" i="270"/>
  <c r="K452" i="270"/>
  <c r="K451" i="270"/>
  <c r="K450" i="270"/>
  <c r="K449" i="270"/>
  <c r="K446" i="270"/>
  <c r="K445" i="270"/>
  <c r="K444" i="270"/>
  <c r="K443" i="270"/>
  <c r="K442" i="270"/>
  <c r="K441" i="270"/>
  <c r="K440" i="270"/>
  <c r="K439" i="270"/>
  <c r="K438" i="270"/>
  <c r="K437" i="270"/>
  <c r="K434" i="270"/>
  <c r="K433" i="270"/>
  <c r="K432" i="270"/>
  <c r="K431" i="270"/>
  <c r="K430" i="270"/>
  <c r="K429" i="270"/>
  <c r="K428" i="270"/>
  <c r="K427" i="270"/>
  <c r="K426" i="270"/>
  <c r="K425" i="270"/>
  <c r="K424" i="270"/>
  <c r="K423" i="270"/>
  <c r="K422" i="270"/>
  <c r="K421" i="270"/>
  <c r="K420" i="270"/>
  <c r="K419" i="270"/>
  <c r="K418" i="270"/>
  <c r="K417" i="270"/>
  <c r="K416" i="270"/>
  <c r="K415" i="270"/>
  <c r="K414" i="270"/>
  <c r="K413" i="270"/>
  <c r="K412" i="270"/>
  <c r="K408" i="270"/>
  <c r="K407" i="270"/>
  <c r="K406" i="270"/>
  <c r="K405" i="270"/>
  <c r="K404" i="270"/>
  <c r="K403" i="270"/>
  <c r="K402" i="270"/>
  <c r="K401" i="270"/>
  <c r="K400" i="270"/>
  <c r="K399" i="270"/>
  <c r="K398" i="270"/>
  <c r="K397" i="270"/>
  <c r="K396" i="270"/>
  <c r="K395" i="270"/>
  <c r="K392" i="270"/>
  <c r="K391" i="270"/>
  <c r="K390" i="270"/>
  <c r="K389" i="270"/>
  <c r="K388" i="270"/>
  <c r="K387" i="270"/>
  <c r="K386" i="270"/>
  <c r="K385" i="270"/>
  <c r="K384" i="270"/>
  <c r="K381" i="270"/>
  <c r="K380" i="270"/>
  <c r="K379" i="270"/>
  <c r="K376" i="270"/>
  <c r="K375" i="270"/>
  <c r="K374" i="270"/>
  <c r="K373" i="270"/>
  <c r="K372" i="270"/>
  <c r="K371" i="270"/>
  <c r="K368" i="270"/>
  <c r="K367" i="270"/>
  <c r="K366" i="270"/>
  <c r="K365" i="270"/>
  <c r="K364" i="270"/>
  <c r="K363" i="270"/>
  <c r="K360" i="270"/>
  <c r="K359" i="270"/>
  <c r="K358" i="270"/>
  <c r="K357" i="270"/>
  <c r="K356" i="270"/>
  <c r="K355" i="270"/>
  <c r="K354" i="270"/>
  <c r="K353" i="270"/>
  <c r="K350" i="270"/>
  <c r="K349" i="270"/>
  <c r="K348" i="270"/>
  <c r="K347" i="270"/>
  <c r="K346" i="270"/>
  <c r="K345" i="270"/>
  <c r="K342" i="270"/>
  <c r="K341" i="270"/>
  <c r="K340" i="270"/>
  <c r="K339" i="270"/>
  <c r="K338" i="270"/>
  <c r="K337" i="270"/>
  <c r="K336" i="270"/>
  <c r="K333" i="270"/>
  <c r="K332" i="270"/>
  <c r="K329" i="270"/>
  <c r="K328" i="270"/>
  <c r="K327" i="270"/>
  <c r="K326" i="270"/>
  <c r="K325" i="270"/>
  <c r="K322" i="270"/>
  <c r="K321" i="270"/>
  <c r="K320" i="270"/>
  <c r="K317" i="270"/>
  <c r="K316" i="270"/>
  <c r="K313" i="270"/>
  <c r="K312" i="270"/>
  <c r="K309" i="270"/>
  <c r="K308" i="270"/>
  <c r="K307" i="270"/>
  <c r="K306" i="270"/>
  <c r="K305" i="270"/>
  <c r="K304" i="270"/>
  <c r="K303" i="270"/>
  <c r="K299" i="270"/>
  <c r="K298" i="270"/>
  <c r="K297" i="270"/>
  <c r="K296" i="270"/>
  <c r="K295" i="270"/>
  <c r="K294" i="270"/>
  <c r="K293" i="270"/>
  <c r="K292" i="270"/>
  <c r="K291" i="270"/>
  <c r="K290" i="270"/>
  <c r="K287" i="270"/>
  <c r="K286" i="270"/>
  <c r="K285" i="270"/>
  <c r="K284" i="270"/>
  <c r="K283" i="270"/>
  <c r="K282" i="270"/>
  <c r="K281" i="270"/>
  <c r="K280" i="270"/>
  <c r="K279" i="270"/>
  <c r="K278" i="270"/>
  <c r="K277" i="270"/>
  <c r="K276" i="270"/>
  <c r="K275" i="270"/>
  <c r="K274" i="270"/>
  <c r="K273" i="270"/>
  <c r="K272" i="270"/>
  <c r="K271" i="270"/>
  <c r="K270" i="270"/>
  <c r="K269" i="270"/>
  <c r="K268" i="270"/>
  <c r="K267" i="270"/>
  <c r="K266" i="270"/>
  <c r="K263" i="270"/>
  <c r="K262" i="270"/>
  <c r="K259" i="270"/>
  <c r="K258" i="270"/>
  <c r="K257" i="270"/>
  <c r="K254" i="270"/>
  <c r="K253" i="270"/>
  <c r="K252" i="270"/>
  <c r="K249" i="270"/>
  <c r="K248" i="270"/>
  <c r="K244" i="270"/>
  <c r="K243" i="270"/>
  <c r="K239" i="270"/>
  <c r="K238" i="270"/>
  <c r="K237" i="270"/>
  <c r="K236" i="270"/>
  <c r="K235" i="270"/>
  <c r="K234" i="270"/>
  <c r="K233" i="270"/>
  <c r="K232" i="270"/>
  <c r="K231" i="270"/>
  <c r="K230" i="270"/>
  <c r="K229" i="270"/>
  <c r="K228" i="270"/>
  <c r="K225" i="270"/>
  <c r="K224" i="270"/>
  <c r="K223" i="270"/>
  <c r="K220" i="270"/>
  <c r="K221" i="270" s="1"/>
  <c r="K217" i="270"/>
  <c r="K216" i="270"/>
  <c r="K215" i="270"/>
  <c r="K214" i="270"/>
  <c r="K213" i="270"/>
  <c r="K212" i="270"/>
  <c r="K211" i="270"/>
  <c r="K210" i="270"/>
  <c r="K209" i="270"/>
  <c r="K206" i="270"/>
  <c r="K205" i="270"/>
  <c r="K204" i="270"/>
  <c r="K203" i="270"/>
  <c r="K200" i="270"/>
  <c r="K199" i="270"/>
  <c r="K196" i="270"/>
  <c r="K195" i="270"/>
  <c r="K194" i="270"/>
  <c r="K191" i="270"/>
  <c r="K190" i="270"/>
  <c r="K187" i="270"/>
  <c r="K186" i="270"/>
  <c r="K185" i="270"/>
  <c r="K184" i="270"/>
  <c r="K183" i="270"/>
  <c r="K180" i="270"/>
  <c r="K179" i="270"/>
  <c r="K178" i="270"/>
  <c r="K177" i="270"/>
  <c r="K174" i="270"/>
  <c r="K173" i="270"/>
  <c r="K172" i="270"/>
  <c r="K169" i="270"/>
  <c r="K168" i="270"/>
  <c r="K167" i="270"/>
  <c r="K166" i="270"/>
  <c r="K165" i="270"/>
  <c r="K162" i="270"/>
  <c r="K161" i="270"/>
  <c r="K160" i="270"/>
  <c r="K159" i="270"/>
  <c r="K158" i="270"/>
  <c r="K155" i="270"/>
  <c r="K154" i="270"/>
  <c r="K153" i="270"/>
  <c r="K152" i="270"/>
  <c r="K151" i="270"/>
  <c r="K150" i="270"/>
  <c r="K149" i="270"/>
  <c r="K148" i="270"/>
  <c r="K145" i="270"/>
  <c r="K144" i="270"/>
  <c r="K143" i="270"/>
  <c r="K142" i="270"/>
  <c r="K141" i="270"/>
  <c r="K140" i="270"/>
  <c r="K137" i="270"/>
  <c r="K138" i="270" s="1"/>
  <c r="K132" i="270"/>
  <c r="K131" i="270"/>
  <c r="K130" i="270"/>
  <c r="K129" i="270"/>
  <c r="K128" i="270"/>
  <c r="K127" i="270"/>
  <c r="K126" i="270"/>
  <c r="K125" i="270"/>
  <c r="K124" i="270"/>
  <c r="K123" i="270"/>
  <c r="K122" i="270"/>
  <c r="K121" i="270"/>
  <c r="K120" i="270"/>
  <c r="K119" i="270"/>
  <c r="K118" i="270"/>
  <c r="K117" i="270"/>
  <c r="K116" i="270"/>
  <c r="K115" i="270"/>
  <c r="K114" i="270"/>
  <c r="K113" i="270"/>
  <c r="K112" i="270"/>
  <c r="K111" i="270"/>
  <c r="K110" i="270"/>
  <c r="K109" i="270"/>
  <c r="K108" i="270"/>
  <c r="K107" i="270"/>
  <c r="K106" i="270"/>
  <c r="K105" i="270"/>
  <c r="K104" i="270"/>
  <c r="K103" i="270"/>
  <c r="K100" i="270"/>
  <c r="K99" i="270"/>
  <c r="K98" i="270"/>
  <c r="K97" i="270"/>
  <c r="K96" i="270"/>
  <c r="K95" i="270"/>
  <c r="K94" i="270"/>
  <c r="K93" i="270"/>
  <c r="K92" i="270"/>
  <c r="K91" i="270"/>
  <c r="K90" i="270"/>
  <c r="K89" i="270"/>
  <c r="K88" i="270"/>
  <c r="K87" i="270"/>
  <c r="K86" i="270"/>
  <c r="K85" i="270"/>
  <c r="K84" i="270"/>
  <c r="K83" i="270"/>
  <c r="K82" i="270"/>
  <c r="K81" i="270"/>
  <c r="K80" i="270"/>
  <c r="K79" i="270"/>
  <c r="K76" i="270"/>
  <c r="K75" i="270"/>
  <c r="K74" i="270"/>
  <c r="K73" i="270"/>
  <c r="K72" i="270"/>
  <c r="K71" i="270"/>
  <c r="K70" i="270"/>
  <c r="K69" i="270"/>
  <c r="K68" i="270"/>
  <c r="K67" i="270"/>
  <c r="K66" i="270"/>
  <c r="K62" i="270"/>
  <c r="K61" i="270"/>
  <c r="K60" i="270"/>
  <c r="K59" i="270"/>
  <c r="K58" i="270"/>
  <c r="K57" i="270"/>
  <c r="K56" i="270"/>
  <c r="K55" i="270"/>
  <c r="K54" i="270"/>
  <c r="K53" i="270"/>
  <c r="K52" i="270"/>
  <c r="K51" i="270"/>
  <c r="K50" i="270"/>
  <c r="K49" i="270"/>
  <c r="K48" i="270"/>
  <c r="K47" i="270"/>
  <c r="K44" i="270"/>
  <c r="K43" i="270"/>
  <c r="K42" i="270"/>
  <c r="K41" i="270"/>
  <c r="K40" i="270"/>
  <c r="K37" i="270"/>
  <c r="K38" i="270" s="1"/>
  <c r="K34" i="270"/>
  <c r="K33" i="270"/>
  <c r="K30" i="270"/>
  <c r="K29" i="270"/>
  <c r="K28" i="270"/>
  <c r="K27" i="270"/>
  <c r="K26" i="270"/>
  <c r="K25" i="270"/>
  <c r="K21" i="270"/>
  <c r="K20" i="270"/>
  <c r="K19" i="270"/>
  <c r="K18" i="270"/>
  <c r="K17" i="270"/>
  <c r="K16" i="270"/>
  <c r="K15" i="270"/>
  <c r="K14" i="270"/>
  <c r="K941" i="265"/>
  <c r="K462" i="270"/>
  <c r="K15" i="265"/>
  <c r="K16" i="265"/>
  <c r="K17" i="265"/>
  <c r="K18" i="265"/>
  <c r="K19" i="265"/>
  <c r="K20" i="265"/>
  <c r="K21" i="265"/>
  <c r="K25" i="265"/>
  <c r="K26" i="265"/>
  <c r="K27" i="265"/>
  <c r="K28" i="265"/>
  <c r="K29" i="265"/>
  <c r="K30" i="265"/>
  <c r="K33" i="265"/>
  <c r="K34" i="265"/>
  <c r="K37" i="265"/>
  <c r="K38" i="265" s="1"/>
  <c r="K40" i="265"/>
  <c r="K41" i="265"/>
  <c r="K42" i="265"/>
  <c r="K43" i="265"/>
  <c r="K44" i="265"/>
  <c r="K47" i="265"/>
  <c r="K48" i="265"/>
  <c r="K49" i="265"/>
  <c r="K50" i="265"/>
  <c r="K51" i="265"/>
  <c r="K52" i="265"/>
  <c r="K53" i="265"/>
  <c r="K54" i="265"/>
  <c r="K55" i="265"/>
  <c r="K56" i="265"/>
  <c r="K57" i="265"/>
  <c r="K58" i="265"/>
  <c r="K59" i="265"/>
  <c r="K60" i="265"/>
  <c r="K61" i="265"/>
  <c r="K62" i="265"/>
  <c r="K66" i="265"/>
  <c r="K67" i="265"/>
  <c r="K68" i="265"/>
  <c r="K69" i="265"/>
  <c r="K70" i="265"/>
  <c r="K71" i="265"/>
  <c r="K72" i="265"/>
  <c r="K73" i="265"/>
  <c r="K74" i="265"/>
  <c r="K75" i="265"/>
  <c r="K76" i="265"/>
  <c r="K79" i="265"/>
  <c r="K80" i="265"/>
  <c r="K81" i="265"/>
  <c r="K82" i="265"/>
  <c r="K83" i="265"/>
  <c r="K84" i="265"/>
  <c r="K85" i="265"/>
  <c r="K86" i="265"/>
  <c r="K87" i="265"/>
  <c r="K88" i="265"/>
  <c r="K89" i="265"/>
  <c r="K90" i="265"/>
  <c r="K91" i="265"/>
  <c r="K92" i="265"/>
  <c r="K93" i="265"/>
  <c r="K94" i="265"/>
  <c r="K95" i="265"/>
  <c r="K96" i="265"/>
  <c r="K97" i="265"/>
  <c r="K98" i="265"/>
  <c r="K99" i="265"/>
  <c r="K100" i="265"/>
  <c r="K103" i="265"/>
  <c r="K104" i="265"/>
  <c r="K105" i="265"/>
  <c r="K106" i="265"/>
  <c r="K107" i="265"/>
  <c r="K108" i="265"/>
  <c r="K109" i="265"/>
  <c r="K110" i="265"/>
  <c r="K111" i="265"/>
  <c r="K112" i="265"/>
  <c r="K113" i="265"/>
  <c r="K114" i="265"/>
  <c r="K115" i="265"/>
  <c r="K116" i="265"/>
  <c r="K117" i="265"/>
  <c r="K118" i="265"/>
  <c r="K119" i="265"/>
  <c r="K120" i="265"/>
  <c r="K121" i="265"/>
  <c r="K122" i="265"/>
  <c r="K123" i="265"/>
  <c r="K124" i="265"/>
  <c r="K125" i="265"/>
  <c r="K126" i="265"/>
  <c r="K127" i="265"/>
  <c r="K128" i="265"/>
  <c r="K129" i="265"/>
  <c r="K130" i="265"/>
  <c r="K131" i="265"/>
  <c r="K132" i="265"/>
  <c r="K137" i="265"/>
  <c r="K138" i="265" s="1"/>
  <c r="K140" i="265"/>
  <c r="K141" i="265"/>
  <c r="K142" i="265"/>
  <c r="K143" i="265"/>
  <c r="K144" i="265"/>
  <c r="K145" i="265"/>
  <c r="K148" i="265"/>
  <c r="K149" i="265"/>
  <c r="K150" i="265"/>
  <c r="K151" i="265"/>
  <c r="K152" i="265"/>
  <c r="K153" i="265"/>
  <c r="K154" i="265"/>
  <c r="K155" i="265"/>
  <c r="K158" i="265"/>
  <c r="K159" i="265"/>
  <c r="K160" i="265"/>
  <c r="K161" i="265"/>
  <c r="K162" i="265"/>
  <c r="K165" i="265"/>
  <c r="K166" i="265"/>
  <c r="K167" i="265"/>
  <c r="K168" i="265"/>
  <c r="K169" i="265"/>
  <c r="K172" i="265"/>
  <c r="K173" i="265"/>
  <c r="K174" i="265"/>
  <c r="K177" i="265"/>
  <c r="K178" i="265"/>
  <c r="K179" i="265"/>
  <c r="K180" i="265"/>
  <c r="K183" i="265"/>
  <c r="K184" i="265"/>
  <c r="K185" i="265"/>
  <c r="K186" i="265"/>
  <c r="K187" i="265"/>
  <c r="K190" i="265"/>
  <c r="K192" i="265" s="1"/>
  <c r="K191" i="265"/>
  <c r="K194" i="265"/>
  <c r="K197" i="265" s="1"/>
  <c r="K195" i="265"/>
  <c r="K196" i="265"/>
  <c r="K199" i="265"/>
  <c r="K200" i="265"/>
  <c r="K203" i="265"/>
  <c r="K204" i="265"/>
  <c r="K205" i="265"/>
  <c r="K206" i="265"/>
  <c r="K209" i="265"/>
  <c r="K210" i="265"/>
  <c r="K211" i="265"/>
  <c r="K212" i="265"/>
  <c r="K213" i="265"/>
  <c r="K214" i="265"/>
  <c r="K215" i="265"/>
  <c r="K216" i="265"/>
  <c r="K217" i="265"/>
  <c r="K220" i="265"/>
  <c r="K221" i="265" s="1"/>
  <c r="K223" i="265"/>
  <c r="K224" i="265"/>
  <c r="K225" i="265"/>
  <c r="K228" i="265"/>
  <c r="K229" i="265"/>
  <c r="K230" i="265"/>
  <c r="K231" i="265"/>
  <c r="K232" i="265"/>
  <c r="K233" i="265"/>
  <c r="K234" i="265"/>
  <c r="K235" i="265"/>
  <c r="K236" i="265"/>
  <c r="K237" i="265"/>
  <c r="K238" i="265"/>
  <c r="K239" i="265"/>
  <c r="K243" i="265"/>
  <c r="K244" i="265"/>
  <c r="K248" i="265"/>
  <c r="K249" i="265"/>
  <c r="K252" i="265"/>
  <c r="K253" i="265"/>
  <c r="K254" i="265"/>
  <c r="K257" i="265"/>
  <c r="K258" i="265"/>
  <c r="K259" i="265"/>
  <c r="K262" i="265"/>
  <c r="K263" i="265"/>
  <c r="K266" i="265"/>
  <c r="K267" i="265"/>
  <c r="K268" i="265"/>
  <c r="K269" i="265"/>
  <c r="K270" i="265"/>
  <c r="K271" i="265"/>
  <c r="K272" i="265"/>
  <c r="K273" i="265"/>
  <c r="K274" i="265"/>
  <c r="K275" i="265"/>
  <c r="K276" i="265"/>
  <c r="K277" i="265"/>
  <c r="K278" i="265"/>
  <c r="K279" i="265"/>
  <c r="K280" i="265"/>
  <c r="K281" i="265"/>
  <c r="K282" i="265"/>
  <c r="K283" i="265"/>
  <c r="K284" i="265"/>
  <c r="K285" i="265"/>
  <c r="K286" i="265"/>
  <c r="K287" i="265"/>
  <c r="K290" i="265"/>
  <c r="K291" i="265"/>
  <c r="K292" i="265"/>
  <c r="K293" i="265"/>
  <c r="K294" i="265"/>
  <c r="K295" i="265"/>
  <c r="K296" i="265"/>
  <c r="K297" i="265"/>
  <c r="K298" i="265"/>
  <c r="K299" i="265"/>
  <c r="K303" i="265"/>
  <c r="K304" i="265"/>
  <c r="K305" i="265"/>
  <c r="K306" i="265"/>
  <c r="K307" i="265"/>
  <c r="K308" i="265"/>
  <c r="K309" i="265"/>
  <c r="K312" i="265"/>
  <c r="K313" i="265"/>
  <c r="K316" i="265"/>
  <c r="K317" i="265"/>
  <c r="K320" i="265"/>
  <c r="K321" i="265"/>
  <c r="K322" i="265"/>
  <c r="K325" i="265"/>
  <c r="K326" i="265"/>
  <c r="K327" i="265"/>
  <c r="K328" i="265"/>
  <c r="K329" i="265"/>
  <c r="K332" i="265"/>
  <c r="K334" i="265" s="1"/>
  <c r="K333" i="265"/>
  <c r="K336" i="265"/>
  <c r="K337" i="265"/>
  <c r="K338" i="265"/>
  <c r="K339" i="265"/>
  <c r="K340" i="265"/>
  <c r="K341" i="265"/>
  <c r="K342" i="265"/>
  <c r="K345" i="265"/>
  <c r="K346" i="265"/>
  <c r="K347" i="265"/>
  <c r="K348" i="265"/>
  <c r="K349" i="265"/>
  <c r="K350" i="265"/>
  <c r="K353" i="265"/>
  <c r="K354" i="265"/>
  <c r="K355" i="265"/>
  <c r="K356" i="265"/>
  <c r="K357" i="265"/>
  <c r="K358" i="265"/>
  <c r="K359" i="265"/>
  <c r="K360" i="265"/>
  <c r="K363" i="265"/>
  <c r="K364" i="265"/>
  <c r="K365" i="265"/>
  <c r="K366" i="265"/>
  <c r="K367" i="265"/>
  <c r="K368" i="265"/>
  <c r="K371" i="265"/>
  <c r="K372" i="265"/>
  <c r="K373" i="265"/>
  <c r="K374" i="265"/>
  <c r="K375" i="265"/>
  <c r="K376" i="265"/>
  <c r="K379" i="265"/>
  <c r="K380" i="265"/>
  <c r="K381" i="265"/>
  <c r="K384" i="265"/>
  <c r="K385" i="265"/>
  <c r="K386" i="265"/>
  <c r="K387" i="265"/>
  <c r="K388" i="265"/>
  <c r="K389" i="265"/>
  <c r="K390" i="265"/>
  <c r="K391" i="265"/>
  <c r="K392" i="265"/>
  <c r="K395" i="265"/>
  <c r="K396" i="265"/>
  <c r="K397" i="265"/>
  <c r="K398" i="265"/>
  <c r="K399" i="265"/>
  <c r="K400" i="265"/>
  <c r="K401" i="265"/>
  <c r="K402" i="265"/>
  <c r="K403" i="265"/>
  <c r="K404" i="265"/>
  <c r="K405" i="265"/>
  <c r="K406" i="265"/>
  <c r="K407" i="265"/>
  <c r="K408" i="265"/>
  <c r="K412" i="265"/>
  <c r="K413" i="265"/>
  <c r="K414" i="265"/>
  <c r="K415" i="265"/>
  <c r="K416" i="265"/>
  <c r="K417" i="265"/>
  <c r="K418" i="265"/>
  <c r="K419" i="265"/>
  <c r="K420" i="265"/>
  <c r="K421" i="265"/>
  <c r="K422" i="265"/>
  <c r="K423" i="265"/>
  <c r="K424" i="265"/>
  <c r="K425" i="265"/>
  <c r="K426" i="265"/>
  <c r="K427" i="265"/>
  <c r="K428" i="265"/>
  <c r="K429" i="265"/>
  <c r="K430" i="265"/>
  <c r="K431" i="265"/>
  <c r="K432" i="265"/>
  <c r="K433" i="265"/>
  <c r="K434" i="265"/>
  <c r="K437" i="265"/>
  <c r="K438" i="265"/>
  <c r="K439" i="265"/>
  <c r="K440" i="265"/>
  <c r="K441" i="265"/>
  <c r="K442" i="265"/>
  <c r="K443" i="265"/>
  <c r="K444" i="265"/>
  <c r="K445" i="265"/>
  <c r="K446" i="265"/>
  <c r="K449" i="265"/>
  <c r="K450" i="265"/>
  <c r="K451" i="265"/>
  <c r="K452" i="265"/>
  <c r="K453" i="265"/>
  <c r="K454" i="265"/>
  <c r="K457" i="265"/>
  <c r="K458" i="265"/>
  <c r="K461" i="265"/>
  <c r="K462" i="265" s="1"/>
  <c r="K464" i="265"/>
  <c r="K465" i="265"/>
  <c r="K468" i="265"/>
  <c r="K469" i="265" s="1"/>
  <c r="K471" i="265"/>
  <c r="K472" i="265"/>
  <c r="K473" i="265"/>
  <c r="K474" i="265"/>
  <c r="K475" i="265"/>
  <c r="K478" i="265"/>
  <c r="K479" i="265"/>
  <c r="K480" i="265"/>
  <c r="K481" i="265"/>
  <c r="K482" i="265"/>
  <c r="K485" i="265"/>
  <c r="K486" i="265"/>
  <c r="K487" i="265"/>
  <c r="K488" i="265"/>
  <c r="K491" i="265"/>
  <c r="K492" i="265"/>
  <c r="K493" i="265"/>
  <c r="K494" i="265"/>
  <c r="K495" i="265"/>
  <c r="K498" i="265"/>
  <c r="K500" i="265" s="1"/>
  <c r="K499" i="265"/>
  <c r="K502" i="265"/>
  <c r="K504" i="265" s="1"/>
  <c r="K503" i="265"/>
  <c r="K506" i="265"/>
  <c r="K507" i="265" s="1"/>
  <c r="K509" i="265"/>
  <c r="K510" i="265"/>
  <c r="K513" i="265"/>
  <c r="K514" i="265"/>
  <c r="K515" i="265"/>
  <c r="K516" i="265"/>
  <c r="K517" i="265"/>
  <c r="K518" i="265"/>
  <c r="K519" i="265"/>
  <c r="K520" i="265"/>
  <c r="K521" i="265"/>
  <c r="K524" i="265"/>
  <c r="K525" i="265"/>
  <c r="K526" i="265"/>
  <c r="K527" i="265"/>
  <c r="K528" i="265"/>
  <c r="K529" i="265"/>
  <c r="K530" i="265"/>
  <c r="K531" i="265"/>
  <c r="K532" i="265"/>
  <c r="K533" i="265"/>
  <c r="K534" i="265"/>
  <c r="K535" i="265"/>
  <c r="K536" i="265"/>
  <c r="K537" i="265"/>
  <c r="K538" i="265"/>
  <c r="K539" i="265"/>
  <c r="K540" i="265"/>
  <c r="K541" i="265"/>
  <c r="K542" i="265"/>
  <c r="K545" i="265"/>
  <c r="K546" i="265"/>
  <c r="K547" i="265"/>
  <c r="K550" i="265"/>
  <c r="K551" i="265"/>
  <c r="K552" i="265"/>
  <c r="K553" i="265"/>
  <c r="K554" i="265"/>
  <c r="K555" i="265"/>
  <c r="K556" i="265"/>
  <c r="K557" i="265"/>
  <c r="K558" i="265"/>
  <c r="K561" i="265"/>
  <c r="K562" i="265"/>
  <c r="K563" i="265"/>
  <c r="K564" i="265"/>
  <c r="K565" i="265"/>
  <c r="K566" i="265"/>
  <c r="K567" i="265"/>
  <c r="K568" i="265"/>
  <c r="K569" i="265"/>
  <c r="K570" i="265"/>
  <c r="K571" i="265"/>
  <c r="K574" i="265"/>
  <c r="K577" i="265" s="1"/>
  <c r="K575" i="265"/>
  <c r="K576" i="265"/>
  <c r="K579" i="265"/>
  <c r="K580" i="265"/>
  <c r="K581" i="265"/>
  <c r="K582" i="265"/>
  <c r="K583" i="265"/>
  <c r="K586" i="265"/>
  <c r="K589" i="265" s="1"/>
  <c r="K587" i="265"/>
  <c r="K588" i="265"/>
  <c r="K591" i="265"/>
  <c r="K592" i="265"/>
  <c r="K593" i="265"/>
  <c r="K594" i="265"/>
  <c r="K595" i="265"/>
  <c r="K596" i="265"/>
  <c r="K597" i="265"/>
  <c r="K598" i="265"/>
  <c r="K599" i="265"/>
  <c r="K600" i="265"/>
  <c r="K601" i="265"/>
  <c r="K602" i="265"/>
  <c r="K603" i="265"/>
  <c r="K604" i="265"/>
  <c r="K605" i="265"/>
  <c r="K606" i="265"/>
  <c r="K607" i="265"/>
  <c r="K608" i="265"/>
  <c r="K609" i="265"/>
  <c r="K610" i="265"/>
  <c r="K611" i="265"/>
  <c r="K614" i="265"/>
  <c r="K615" i="265"/>
  <c r="K616" i="265"/>
  <c r="K617" i="265"/>
  <c r="K618" i="265"/>
  <c r="K619" i="265"/>
  <c r="K620" i="265"/>
  <c r="K621" i="265"/>
  <c r="K622" i="265"/>
  <c r="K623" i="265"/>
  <c r="K624" i="265"/>
  <c r="K625" i="265"/>
  <c r="K626" i="265"/>
  <c r="K627" i="265"/>
  <c r="K628" i="265"/>
  <c r="K629" i="265"/>
  <c r="K630" i="265"/>
  <c r="K631" i="265"/>
  <c r="K632" i="265"/>
  <c r="K635" i="265"/>
  <c r="K636" i="265"/>
  <c r="K637" i="265"/>
  <c r="K640" i="265"/>
  <c r="K641" i="265"/>
  <c r="K642" i="265"/>
  <c r="K643" i="265"/>
  <c r="K644" i="265"/>
  <c r="K645" i="265"/>
  <c r="K646" i="265"/>
  <c r="K647" i="265"/>
  <c r="K648" i="265"/>
  <c r="K649" i="265"/>
  <c r="K650" i="265"/>
  <c r="K651" i="265"/>
  <c r="K652" i="265"/>
  <c r="K653" i="265"/>
  <c r="K654" i="265"/>
  <c r="K657" i="265"/>
  <c r="K658" i="265"/>
  <c r="K659" i="265"/>
  <c r="K660" i="265"/>
  <c r="K661" i="265"/>
  <c r="K662" i="265"/>
  <c r="K663" i="265"/>
  <c r="K664" i="265"/>
  <c r="K665" i="265"/>
  <c r="K666" i="265"/>
  <c r="K667" i="265"/>
  <c r="K670" i="265"/>
  <c r="K673" i="265" s="1"/>
  <c r="K671" i="265"/>
  <c r="K672" i="265"/>
  <c r="K675" i="265"/>
  <c r="K676" i="265"/>
  <c r="K677" i="265"/>
  <c r="K678" i="265"/>
  <c r="K679" i="265"/>
  <c r="K680" i="265"/>
  <c r="K681" i="265"/>
  <c r="K682" i="265"/>
  <c r="K683" i="265"/>
  <c r="K684" i="265"/>
  <c r="K685" i="265"/>
  <c r="K686" i="265"/>
  <c r="K687" i="265"/>
  <c r="K688" i="265"/>
  <c r="K689" i="265"/>
  <c r="K690" i="265"/>
  <c r="K691" i="265"/>
  <c r="K692" i="265"/>
  <c r="K693" i="265"/>
  <c r="K694" i="265"/>
  <c r="K695" i="265"/>
  <c r="K696" i="265"/>
  <c r="K700" i="265"/>
  <c r="K701" i="265"/>
  <c r="K702" i="265"/>
  <c r="K703" i="265"/>
  <c r="K704" i="265"/>
  <c r="K705" i="265"/>
  <c r="K706" i="265"/>
  <c r="K707" i="265"/>
  <c r="K708" i="265"/>
  <c r="K709" i="265"/>
  <c r="K710" i="265"/>
  <c r="K711" i="265"/>
  <c r="K712" i="265"/>
  <c r="K713" i="265"/>
  <c r="K714" i="265"/>
  <c r="K715" i="265"/>
  <c r="K716" i="265"/>
  <c r="K717" i="265"/>
  <c r="K718" i="265"/>
  <c r="K721" i="265"/>
  <c r="K722" i="265"/>
  <c r="K723" i="265"/>
  <c r="K724" i="265"/>
  <c r="K725" i="265"/>
  <c r="K726" i="265"/>
  <c r="K727" i="265"/>
  <c r="K728" i="265"/>
  <c r="K729" i="265"/>
  <c r="K730" i="265"/>
  <c r="K731" i="265"/>
  <c r="K732" i="265"/>
  <c r="K733" i="265"/>
  <c r="K734" i="265"/>
  <c r="K735" i="265"/>
  <c r="K736" i="265"/>
  <c r="K737" i="265"/>
  <c r="K738" i="265"/>
  <c r="K739" i="265"/>
  <c r="K740" i="265"/>
  <c r="K741" i="265"/>
  <c r="K742" i="265"/>
  <c r="K743" i="265"/>
  <c r="K744" i="265"/>
  <c r="K745" i="265"/>
  <c r="K746" i="265"/>
  <c r="K747" i="265"/>
  <c r="K750" i="265"/>
  <c r="K751" i="265"/>
  <c r="K752" i="265"/>
  <c r="K753" i="265"/>
  <c r="K754" i="265"/>
  <c r="K755" i="265"/>
  <c r="K756" i="265"/>
  <c r="K757" i="265"/>
  <c r="K758" i="265"/>
  <c r="K759" i="265"/>
  <c r="K760" i="265"/>
  <c r="K761" i="265"/>
  <c r="K762" i="265"/>
  <c r="K763" i="265"/>
  <c r="K764" i="265"/>
  <c r="K765" i="265"/>
  <c r="K766" i="265"/>
  <c r="K767" i="265"/>
  <c r="K768" i="265"/>
  <c r="K769" i="265"/>
  <c r="K770" i="265"/>
  <c r="K771" i="265"/>
  <c r="K772" i="265"/>
  <c r="K773" i="265"/>
  <c r="K774" i="265"/>
  <c r="K775" i="265"/>
  <c r="K776" i="265"/>
  <c r="K777" i="265"/>
  <c r="K778" i="265"/>
  <c r="K779" i="265"/>
  <c r="K780" i="265"/>
  <c r="K781" i="265"/>
  <c r="K782" i="265"/>
  <c r="K783" i="265"/>
  <c r="K784" i="265"/>
  <c r="K785" i="265"/>
  <c r="K786" i="265"/>
  <c r="K787" i="265"/>
  <c r="K788" i="265"/>
  <c r="K789" i="265"/>
  <c r="K790" i="265"/>
  <c r="K791" i="265"/>
  <c r="K792" i="265"/>
  <c r="K793" i="265"/>
  <c r="K796" i="265"/>
  <c r="K797" i="265"/>
  <c r="K798" i="265"/>
  <c r="K799" i="265"/>
  <c r="K800" i="265"/>
  <c r="K801" i="265"/>
  <c r="K802" i="265"/>
  <c r="K803" i="265"/>
  <c r="K804" i="265"/>
  <c r="K805" i="265"/>
  <c r="K806" i="265"/>
  <c r="K807" i="265"/>
  <c r="K808" i="265"/>
  <c r="K811" i="265"/>
  <c r="K812" i="265"/>
  <c r="K813" i="265"/>
  <c r="K814" i="265"/>
  <c r="K815" i="265"/>
  <c r="K816" i="265"/>
  <c r="K817" i="265"/>
  <c r="K818" i="265"/>
  <c r="K819" i="265"/>
  <c r="K820" i="265"/>
  <c r="K821" i="265"/>
  <c r="K822" i="265"/>
  <c r="K823" i="265"/>
  <c r="K824" i="265"/>
  <c r="K825" i="265"/>
  <c r="K826" i="265"/>
  <c r="K827" i="265"/>
  <c r="K830" i="265"/>
  <c r="K831" i="265"/>
  <c r="K832" i="265"/>
  <c r="K833" i="265"/>
  <c r="K834" i="265"/>
  <c r="K835" i="265"/>
  <c r="K836" i="265"/>
  <c r="K837" i="265"/>
  <c r="K838" i="265"/>
  <c r="K839" i="265"/>
  <c r="K840" i="265"/>
  <c r="K841" i="265"/>
  <c r="K842" i="265"/>
  <c r="K843" i="265"/>
  <c r="K844" i="265"/>
  <c r="K845" i="265"/>
  <c r="K846" i="265"/>
  <c r="K847" i="265"/>
  <c r="K848" i="265"/>
  <c r="K849" i="265"/>
  <c r="K852" i="265"/>
  <c r="K853" i="265"/>
  <c r="K854" i="265"/>
  <c r="K855" i="265"/>
  <c r="K856" i="265"/>
  <c r="K857" i="265"/>
  <c r="K858" i="265"/>
  <c r="K859" i="265"/>
  <c r="K860" i="265"/>
  <c r="K861" i="265"/>
  <c r="K862" i="265"/>
  <c r="K865" i="265"/>
  <c r="K866" i="265"/>
  <c r="K869" i="265"/>
  <c r="K870" i="265"/>
  <c r="K871" i="265"/>
  <c r="K872" i="265"/>
  <c r="K873" i="265"/>
  <c r="K874" i="265"/>
  <c r="K875" i="265"/>
  <c r="K876" i="265"/>
  <c r="K877" i="265"/>
  <c r="K878" i="265"/>
  <c r="K879" i="265"/>
  <c r="K880" i="265"/>
  <c r="K881" i="265"/>
  <c r="K882" i="265"/>
  <c r="K883" i="265"/>
  <c r="K884" i="265"/>
  <c r="K885" i="265"/>
  <c r="K886" i="265"/>
  <c r="K887" i="265"/>
  <c r="K888" i="265"/>
  <c r="K889" i="265"/>
  <c r="K893" i="265"/>
  <c r="K894" i="265"/>
  <c r="K897" i="265"/>
  <c r="K898" i="265"/>
  <c r="K899" i="265"/>
  <c r="K900" i="265"/>
  <c r="K901" i="265"/>
  <c r="K902" i="265"/>
  <c r="K905" i="265"/>
  <c r="K906" i="265"/>
  <c r="K909" i="265"/>
  <c r="K910" i="265"/>
  <c r="K913" i="265"/>
  <c r="K914" i="265"/>
  <c r="K917" i="265"/>
  <c r="K918" i="265"/>
  <c r="K921" i="265"/>
  <c r="K922" i="265"/>
  <c r="K925" i="265"/>
  <c r="K926" i="265"/>
  <c r="K927" i="265"/>
  <c r="K928" i="265"/>
  <c r="K929" i="265"/>
  <c r="K930" i="265"/>
  <c r="K931" i="265"/>
  <c r="K932" i="265"/>
  <c r="K933" i="265"/>
  <c r="K934" i="265"/>
  <c r="K935" i="265"/>
  <c r="K14" i="265"/>
  <c r="K459" i="270" l="1"/>
  <c r="K931" i="270"/>
  <c r="K923" i="270"/>
  <c r="K35" i="270"/>
  <c r="K504" i="270"/>
  <c r="K874" i="270"/>
  <c r="K890" i="270" s="1"/>
  <c r="K899" i="270"/>
  <c r="K932" i="270"/>
  <c r="K901" i="270"/>
  <c r="K935" i="270"/>
  <c r="K933" i="270"/>
  <c r="K201" i="270"/>
  <c r="K197" i="270"/>
  <c r="K466" i="270"/>
  <c r="K577" i="270"/>
  <c r="K673" i="270"/>
  <c r="K314" i="270"/>
  <c r="K318" i="270"/>
  <c r="K511" i="270"/>
  <c r="K907" i="270"/>
  <c r="K369" i="270"/>
  <c r="K181" i="270"/>
  <c r="K334" i="270"/>
  <c r="K45" i="270"/>
  <c r="K101" i="270"/>
  <c r="K207" i="270"/>
  <c r="K489" i="270"/>
  <c r="K522" i="270"/>
  <c r="K572" i="270"/>
  <c r="K668" i="270"/>
  <c r="K863" i="270"/>
  <c r="K175" i="265"/>
  <c r="K828" i="265"/>
  <c r="K612" i="265"/>
  <c r="K522" i="265"/>
  <c r="K483" i="265"/>
  <c r="K466" i="265"/>
  <c r="K409" i="265"/>
  <c r="K369" i="265"/>
  <c r="K361" i="265"/>
  <c r="K218" i="265"/>
  <c r="K170" i="265"/>
  <c r="K163" i="265"/>
  <c r="K156" i="265"/>
  <c r="K903" i="265"/>
  <c r="K867" i="265"/>
  <c r="K476" i="265"/>
  <c r="K264" i="265"/>
  <c r="K250" i="265"/>
  <c r="K192" i="270"/>
  <c r="K240" i="270"/>
  <c r="K255" i="270"/>
  <c r="K288" i="270"/>
  <c r="K310" i="270"/>
  <c r="K377" i="270"/>
  <c r="K435" i="270"/>
  <c r="K500" i="270"/>
  <c r="K655" i="270"/>
  <c r="K455" i="270"/>
  <c r="K809" i="270"/>
  <c r="K156" i="270"/>
  <c r="K163" i="270"/>
  <c r="K361" i="270"/>
  <c r="K393" i="270"/>
  <c r="K409" i="270"/>
  <c r="K483" i="270"/>
  <c r="K633" i="270"/>
  <c r="K188" i="270"/>
  <c r="K218" i="270"/>
  <c r="K260" i="270"/>
  <c r="K323" i="270"/>
  <c r="K496" i="270"/>
  <c r="K548" i="270"/>
  <c r="K719" i="270"/>
  <c r="K828" i="270"/>
  <c r="K903" i="270"/>
  <c r="K63" i="270"/>
  <c r="K77" i="270"/>
  <c r="K146" i="270"/>
  <c r="K175" i="270"/>
  <c r="K245" i="270"/>
  <c r="K351" i="270"/>
  <c r="K343" i="270"/>
  <c r="K476" i="270"/>
  <c r="K584" i="270"/>
  <c r="K612" i="270"/>
  <c r="K638" i="270"/>
  <c r="K697" i="270"/>
  <c r="K22" i="270"/>
  <c r="K31" i="270"/>
  <c r="K226" i="270"/>
  <c r="K250" i="270"/>
  <c r="K264" i="270"/>
  <c r="K300" i="270"/>
  <c r="K330" i="270"/>
  <c r="K382" i="270"/>
  <c r="K559" i="270"/>
  <c r="K748" i="270"/>
  <c r="K589" i="270"/>
  <c r="K543" i="270"/>
  <c r="K794" i="270"/>
  <c r="K170" i="270"/>
  <c r="K867" i="270"/>
  <c r="K133" i="270"/>
  <c r="K447" i="270"/>
  <c r="K850" i="270"/>
  <c r="K377" i="265"/>
  <c r="K919" i="265"/>
  <c r="K863" i="265"/>
  <c r="K668" i="265"/>
  <c r="K572" i="265"/>
  <c r="K489" i="265"/>
  <c r="K459" i="265"/>
  <c r="K447" i="265"/>
  <c r="K314" i="265"/>
  <c r="K207" i="265"/>
  <c r="K181" i="265"/>
  <c r="K101" i="265"/>
  <c r="K45" i="265"/>
  <c r="K559" i="265"/>
  <c r="K382" i="265"/>
  <c r="K330" i="265"/>
  <c r="K300" i="265"/>
  <c r="K31" i="265"/>
  <c r="K633" i="265"/>
  <c r="K655" i="265"/>
  <c r="K255" i="265"/>
  <c r="K915" i="265"/>
  <c r="K809" i="265"/>
  <c r="K697" i="265"/>
  <c r="K638" i="265"/>
  <c r="K584" i="265"/>
  <c r="K511" i="265"/>
  <c r="K226" i="265"/>
  <c r="K201" i="265"/>
  <c r="K133" i="265"/>
  <c r="K310" i="265"/>
  <c r="K890" i="265"/>
  <c r="K351" i="265"/>
  <c r="K245" i="265"/>
  <c r="K146" i="265"/>
  <c r="K35" i="265"/>
  <c r="K240" i="265"/>
  <c r="K936" i="265"/>
  <c r="K911" i="265"/>
  <c r="K850" i="265"/>
  <c r="K719" i="265"/>
  <c r="K548" i="265"/>
  <c r="K496" i="265"/>
  <c r="K323" i="265"/>
  <c r="K260" i="265"/>
  <c r="K188" i="265"/>
  <c r="K63" i="265"/>
  <c r="K923" i="265"/>
  <c r="K907" i="265"/>
  <c r="K895" i="265"/>
  <c r="K794" i="265"/>
  <c r="K748" i="265"/>
  <c r="K543" i="265"/>
  <c r="K455" i="265"/>
  <c r="K435" i="265"/>
  <c r="K393" i="265"/>
  <c r="K343" i="265"/>
  <c r="K318" i="265"/>
  <c r="K288" i="265"/>
  <c r="K77" i="265"/>
  <c r="K22" i="265"/>
  <c r="K936" i="270" l="1"/>
  <c r="K937" i="270"/>
  <c r="K941" i="270" s="1"/>
  <c r="K937" i="265"/>
</calcChain>
</file>

<file path=xl/sharedStrings.xml><?xml version="1.0" encoding="utf-8"?>
<sst xmlns="http://schemas.openxmlformats.org/spreadsheetml/2006/main" count="5048" uniqueCount="1716">
  <si>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</si>
  <si>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</si>
  <si>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</si>
  <si>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</si>
  <si>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</si>
  <si>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</si>
  <si>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</si>
  <si>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</si>
  <si>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</si>
  <si>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</si>
  <si>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</si>
  <si>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</si>
  <si>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</si>
  <si>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</si>
  <si>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</si>
  <si>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</si>
  <si>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</si>
  <si>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</si>
  <si>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</si>
  <si>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</si>
  <si>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</si>
  <si>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</si>
  <si>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</si>
  <si>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</si>
  <si>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</si>
  <si>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</si>
  <si>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</si>
  <si>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</si>
  <si>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</si>
  <si>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</si>
  <si>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</si>
  <si>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[Ofrecimiento del Proponente]</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</si>
  <si>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</si>
  <si>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</si>
  <si>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</si>
  <si>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</si>
  <si>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</si>
  <si>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</si>
  <si>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</si>
  <si>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</si>
  <si>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</si>
  <si>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</si>
  <si>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</si>
  <si>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</si>
  <si>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</si>
  <si>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</si>
  <si>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</si>
  <si>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</si>
  <si>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</si>
  <si>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</si>
  <si>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</si>
  <si>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</si>
  <si>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</si>
  <si>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</si>
  <si>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</si>
  <si>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</si>
  <si>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</si>
  <si>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</si>
  <si>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</si>
  <si>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</si>
  <si>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</si>
  <si>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</si>
  <si>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</si>
  <si>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</si>
  <si>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</si>
  <si>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</si>
  <si>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</si>
  <si>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</si>
  <si>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</si>
  <si>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</si>
  <si>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</si>
  <si>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</si>
  <si>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</si>
  <si>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</si>
  <si>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</si>
  <si>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</si>
  <si>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</si>
  <si>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</si>
  <si>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</si>
  <si>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</si>
  <si>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</si>
  <si>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</si>
  <si>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</si>
  <si>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</si>
  <si>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</si>
  <si>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</si>
  <si>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</si>
  <si>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</si>
  <si>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</si>
  <si>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LOCALIZACIÓN, TRAZADO, REPLANTEO Y CONTROL con equipo de precision, comisión de topografía se hara con la frecuencia que indique la supervisión durante la ejecución del proyecto. Incluye libretas y planos.</t>
  </si>
  <si>
    <t>día</t>
  </si>
  <si>
    <t>1.2</t>
  </si>
  <si>
    <t>DESCAPOTE A MANO. Incluye: retiro de grama, tierra negra con altura media de 0,20 m, arbustos hasta una altura de 1 m, desenraice si es necesario, acarreo interno hasta sitio de cargue. Medido en sitio a cinta pegada.</t>
  </si>
  <si>
    <t>m2</t>
  </si>
  <si>
    <t>1.3</t>
  </si>
  <si>
    <t>DESCAPOTE A MAQUINA. Incluye: retiro de grama, tierra negra con altura media de 0,20 m, arbustos hasta una altura de 1 m, desenraice si es necesario, acarreo interno hasta sitio de cargue. Medido en sitio.</t>
  </si>
  <si>
    <t>1.4</t>
  </si>
  <si>
    <t>ROCERÍA Y LIMPIEZA, hasta altura de la vegetación de 0.50m. La rocería se realizará a ras de piso. Se utilizará guadaña o machete. Incluye transporte y botada del material resultante a sitio autorizado.</t>
  </si>
  <si>
    <t>1.5</t>
  </si>
  <si>
    <t>Instalación de CERRAMIENTO PROVISIONAL en tela verde polietileno de alta densidad y resistencia 55gr/m2 con una altura de 2.10 m, estacones de madera común para fijación vertical de altura de 2.50m puesto mínimo cada 2.0 m y para apuntalamiento mínimo cada 10 m y cada cambio de dirección, arranques y terminación, diámetro aproximado 0.10 m, elementos de fijación. Incluye suministro, transporte, instalación, excavación, concreto de fundación preparado en obra de 17 Mpa - 2500 psi, diámetro aproximado 0.30m y profundidad aproximada 0.50 m, cargue, transporte y botada del material proveniente de la excavación,  mantenimiento, desmonte y disposición final, así como los demás elementos necesarios para su correcta instalación y operación.</t>
  </si>
  <si>
    <t>m</t>
  </si>
  <si>
    <t>1.6</t>
  </si>
  <si>
    <t>Levantamiento e investigación de redes de alcantarillado residual y pluvial que se encuentran al interior de la institución educativa. Incluye colectores, cajas de inspección, Manholes, sumideros, trampas de grasa, y de las demás estructuras hidráulicas que correspondan al sistema de alcantarillado interno.</t>
  </si>
  <si>
    <t>1.7</t>
  </si>
  <si>
    <t>LOCALIZACIÓN, TRAZADO Y REPLANTEO DE TUBERÍA. Se utilizará personal experto con equipo de precisión. Se hará con la frecuencia que lo indique la supervisión. Incluye demarcación con pintura, línea de trazado, corte de piso, libretas y planos.</t>
  </si>
  <si>
    <t>1.8</t>
  </si>
  <si>
    <t xml:space="preserve">Planos récord o planos de obra terminada Arquitectónicos, Estructurales, Hidrosanitarios y Eléctricos actualizados elaborados por el Contratista y aprobados por la supervisión.
</t>
  </si>
  <si>
    <t>un</t>
  </si>
  <si>
    <t xml:space="preserve">PRELIMINARES
</t>
  </si>
  <si>
    <t>MOVIMIENTOS DE TIERRAS Y EXCAVACIONES</t>
  </si>
  <si>
    <t>EXCAVACION</t>
  </si>
  <si>
    <t>2.1.1</t>
  </si>
  <si>
    <t>2.1.2</t>
  </si>
  <si>
    <t>2.1.3</t>
  </si>
  <si>
    <t>2.1.4</t>
  </si>
  <si>
    <t>2.1.5</t>
  </si>
  <si>
    <t>2.1.6</t>
  </si>
  <si>
    <t>EXCAVACIÓN MANUAL de material heterogéneo de 0-2 m, bajo cualquier grado de humedad. Incluye: roca descompuesta, bolas de roca de volumen inferior a 0.35 m³. Incluye transporte interno del material proveniente de las excavaciones al sitio donde lo indique la supervisión y su medida será en el sitio. No incluye entibado ni botada del material.</t>
  </si>
  <si>
    <t>EXCAVACIÓN MANUAL de material heterogéneo de 2-4 m, bajo cualquier grado de humedad. Incluye: roca descompuesta, bolas de roca de volumen inferior a 0.35 m³. Incluye transporte interno del material proveniente de las excavaciones al sitio donde lo indique la supervisión y su medida será en el sitio. No incluye entibado ni botada del material.</t>
  </si>
  <si>
    <t>EXCAVACIÓN MECÁNICA de material heterogéneo DE 0-2 m, bajo cualquier grado de humedad. Incluye: roca descompuesta, bolas de roca de volumen inferior a 0.35 m³., transporte interno hasta el sitio de almacenamiento. Su medida será en el sitio. No incluye entibado.</t>
  </si>
  <si>
    <t>EXCAVACIÓN MECÁNICA de material heterogéneo DE 2-4 m, bajo cualquier grado de humedad. Incluye: roca descompuesta, bolas de roca de volumen inferior a 0.35 m³., transporte interno hasta el sitio de almacenamiento. Su medida será en el sitio. No incluye entibado.</t>
  </si>
  <si>
    <t>EXCAVACIÓN MECÁNICA de material heterogéneo DE 4-6 m, bajo cualquier grado de humedad. Incluye: roca descompuesta, bolas de roca de volumen inferior a 0.35 m³.,  transporte interno hasta el sitio de almacenamiento. Su medida será en el sitio. No incluye entibado.</t>
  </si>
  <si>
    <t>EXCAVACIÓN MECÁNICA de material heterogéneo DE 6 m en adelante, bajo cualquier grado de humedad. Incluye: roca descompuesta, bolas de roca de volumen inferior a 0.35 m³., transporte interno hasta el sitio de almacenamiento. Su medida será en el sitio. No incluye entibado.</t>
  </si>
  <si>
    <t>m3</t>
  </si>
  <si>
    <t>2.2.1</t>
  </si>
  <si>
    <t>2.2.2</t>
  </si>
  <si>
    <t>EXPLANACIÓN Y NIVELACIÓN MANUAL del terreno, bajo cualquier grado de humedad, con altura variable hasta 0,50 m, incluye corte de taludes y terraceos requeridos según planos y/o definidos por la supervisión.  Medido en sitio. El cargue, transporte y botada se pagará en el ítem respectivo.</t>
  </si>
  <si>
    <t>EXPLANACIÓN Y NIVELACIÓN MECÁNICA del terreno, bajo cualquier grado de humedad, con altura variable hasta 0,50 m, incluye corte de taludes y terraceos requeridos según planos y/o definidos por la supervisión.  Medido en sitio. El cargue, transporte y botada se pagará en el ítem respectivo.</t>
  </si>
  <si>
    <t>EXPLANACIÓN Y NIVELACIÓN</t>
  </si>
  <si>
    <t>2.3.1</t>
  </si>
  <si>
    <t>Construcción de ENTIBADO TEMPORAL en tablón de madera, bajo cualquier altura y grado de humedad. Incluye suministro, transporte y colocación de elementos en madera. El cargue, transporte interno y su medida será en el sitio; su forma de pago se hará por el área que se encuentre en contacto con la tierra, según NORMAS Y ESPECIFICACIONES GENERALES DE CONSTRUCCIÓN de EEPP de Medellín, capítulo 2.</t>
  </si>
  <si>
    <t>CONSTRUCCIÓN DE ENTIBADO</t>
  </si>
  <si>
    <t>LLENOS</t>
  </si>
  <si>
    <t>Suministro, transporte y colocación de ARENILLA compactado mecánicamente hasta obtener una densidad mínima del 95%, de la máxima obtenida en el ensayo del proctor modificado. Su medida será en sitio.</t>
  </si>
  <si>
    <t>Suministro, transporte y colocación de subbase granular, reacomodado con equipos livianos y compactado según normas para la construcción de pavimentos del INVIAS. Incluye todo lo necesario para su correcta aplicación y funcionamiento. Su medida será tomada en sitio ya compactado</t>
  </si>
  <si>
    <t>Suministro, transporte y colocación de base granular, reacomodado con equipos livianos y compactado según normas para la construcción de pavimentos del INVIAS. Incluye todo lo necesario para su correcta aplicación y funcionamiento. Su medida será tomada en sitio ya compactado</t>
  </si>
  <si>
    <t>Llenos en suelo cemento con arenilla compactados mecánicamente hasta obtener una densidad mínima del 95% de la máxima obtenida en el ensayo del proctor modificado. Incluye suministro, trasnporte y colocación de arenilla, 2 bultos de cemento, compactación y transporte interno. Su medidad será en sitio</t>
  </si>
  <si>
    <t>Llenos en material seleccionado proveniente de la excavación, reacomodado y compactado con equipo liviano hasta obtener una densidad mínima del 95% de la obtenida en el ensayo proctor modificado. Incluye selección, acarreo interno y compactación. Su medidad será en sitio. Según normas para la construcción de pavimentos del INVIAS</t>
  </si>
  <si>
    <t>2.4.1</t>
  </si>
  <si>
    <t>2.4.2</t>
  </si>
  <si>
    <t>2.4.3</t>
  </si>
  <si>
    <t>2.4.4</t>
  </si>
  <si>
    <t>2.4.5</t>
  </si>
  <si>
    <t>ACARREOS INTERNOS</t>
  </si>
  <si>
    <t>2.5.1</t>
  </si>
  <si>
    <t>2.5.2</t>
  </si>
  <si>
    <t>2.5.3</t>
  </si>
  <si>
    <t>2.5.4</t>
  </si>
  <si>
    <t>2.5.5</t>
  </si>
  <si>
    <t>2.5.6</t>
  </si>
  <si>
    <t>2.5.7</t>
  </si>
  <si>
    <t>2.5.8</t>
  </si>
  <si>
    <t>2.5.9</t>
  </si>
  <si>
    <t>2.5.10</t>
  </si>
  <si>
    <t>2.5.11</t>
  </si>
  <si>
    <t>2.5.12</t>
  </si>
  <si>
    <t>2.5.13</t>
  </si>
  <si>
    <t>2.5.14</t>
  </si>
  <si>
    <t>2.5.15</t>
  </si>
  <si>
    <t>2.5.16</t>
  </si>
  <si>
    <t>Acarreo interno de materiales. Distancia entre 0 a 50 metros, en condiciones normales.</t>
  </si>
  <si>
    <t>Acarreo interno de materiales para lugares de difícil acceso, pendiente, escalas y senderos en piedra o en tierra. Entre 0 a 150m. Incluye cargue, suministro y llenado de canecas de 5 galones.</t>
  </si>
  <si>
    <t>Acarreo interno de materiales para lugares de dificil acceso, pendiente, escalas y senderos en piedra o en tierra. Longitudes entre 150 m y 300m. (Incluye cargue, suministro y llenado de costales)</t>
  </si>
  <si>
    <t>Acarreo interno de materiales para lugares de dificil acceso, pendiente, escalas y senderos en piedra o en tierra. Longitudes mayores a 300m (Incluye cargue, suministro y llenado de costales)</t>
  </si>
  <si>
    <t>Acarreo interno de ACERO para lugares de difícil acceso, pendiente y/o escalas. Se pagará según lo aprobado por la supervisión. Distancia mayor a 100 m.</t>
  </si>
  <si>
    <t>Acarreo interno de ACERO para lugares de difícil acceso, pendiente y/o escalas. Se pagará según lo aprobado por la supervisión. Distancia entre 50 y 100m.</t>
  </si>
  <si>
    <t>Cargue (Mecánico o Manual) y transporte del material proveniente de las EXPLANACIONES, EXCAVACIONES, DEMOLICIONES Y/O VOLADURAS DE ROCA, hasta el sitio que indique la supervisión. Su medida será en sitio. En caso de requerir el pago de derecho de botadero, se pagará en su ítem respectivo.</t>
  </si>
  <si>
    <t>Cargue MANUAL, transporte y disposición final de material proveniente de demolición, excavación y voladura de roca a sitio autorizado. Su medida será de acuerdo a las demoliciones, excavaciones y/o voladuras. El ítem incluye el factor de expansión. Incluye pago de derecho a botadero. m3-km</t>
  </si>
  <si>
    <t>Cargue MECÁNICO, transporte y disposición final de material proveniente de demolición, excavación y voladura de roca a sitio autorizado. Su medida será de acuerdo a las demoliciones, excavaciones y/o voladuras. El ítem incluye el factor de expansión. Incluye pago de derecho a botadero.</t>
  </si>
  <si>
    <t>Cargue MANUAL, transporte y disposición final de material proveniente de demolición, excavación y voladura de roca a sitio autorizado. Su medida será de acuerdo a las demoliciones, excavaciones y/o voladuras. El ítem incluye el factor de expansión. Incluye pago de derecho a botadero.</t>
  </si>
  <si>
    <t>Cargue, transporte de materiales y/o almacenamiento en bodega de material reutilizable o hasta el sitio donde lo indique la supervisión</t>
  </si>
  <si>
    <t>Pago de derechos para disposición final de residuos de construcción, demolición y/o tierra, en sitio autorizado por la Autoridad Ambiental.</t>
  </si>
  <si>
    <t>Jornal oficial. Incluye: herramienta menor</t>
  </si>
  <si>
    <t>Jornal ayudante raso. Incluye: herramienta menor</t>
  </si>
  <si>
    <t>Jornal ayudante entendido. Incluye: herramienta menor</t>
  </si>
  <si>
    <t>kg</t>
  </si>
  <si>
    <t>m3-km</t>
  </si>
  <si>
    <t>dia</t>
  </si>
  <si>
    <t>DEMOLICIONES</t>
  </si>
  <si>
    <t>DEMOLICIONES Y RETIROS DE MUROS. Incluye demolición de dovelas, revoques y enchapes a una o dos caras, instalaciones embebidas y las demás demoliciones necesarias, armada y desarmada de andamios, la proteccion de elementos existentes si fuera necesario, la recuperación de materiales aprovechables y transporte hasta el sitio de almacenamiento que indique la supervisión.</t>
  </si>
  <si>
    <t>3.1.1</t>
  </si>
  <si>
    <t>3.1.2</t>
  </si>
  <si>
    <t>3.1.3</t>
  </si>
  <si>
    <t>3.1.4</t>
  </si>
  <si>
    <t>3.1.5</t>
  </si>
  <si>
    <t>3.1.6</t>
  </si>
  <si>
    <t>3.1.7</t>
  </si>
  <si>
    <t>3.1.8</t>
  </si>
  <si>
    <t>3.1.9</t>
  </si>
  <si>
    <t>3.1.10</t>
  </si>
  <si>
    <t>3.1.11</t>
  </si>
  <si>
    <t>DEMOLICIONES Y RETIROS DE MUROS. Incluye demolición de dovelas, revoques y enchapes a una o dos caras, instalaciones embebidas y las demás demoliciones necesarias, armada y desarmada de andamios, la proteccion de elementos existentes si fuera necesario, la recuperación de materiales aprovechables y transporte hasta el sitio de almacenamiento que indique la supervisión. Para muros en ladrillo de espesor de e=10cm a e=15cm (espesor del ladrillo).</t>
  </si>
  <si>
    <t>DEMOLICIONES Y RETIROS DE MUROS. Incluye demolición de dovelas, revoques y enchapes a una o dos caras, instalaciones embebidas y las demás demoliciones necesarias, armada y desarmada de andamios, la proteccion de elementos existentes si fuera necesario, la recuperación de materiales aprovechables y transporte hasta el sitio de almacenamiento que indique la supervisión. Para muros en ladrillo de espesor de e=15cm a e=20cm (espesor del ladrillo).</t>
  </si>
  <si>
    <t>DEMOLICIONES Y RETIROS DE MUROS. Incluye demolición de dovelas, revoques y enchapes a una o dos caras, instalaciones embebidas y las demás demoliciones necesarias, armada y desarmada de andamios, la proteccion de elementos existentes si fuera necesario, la recuperación de materiales aprovechables y transporte hasta el sitio de almacenamiento que indique la supervisión. Para muros en bloque de concreto de espesor de e=10cm a e=15 cm (espesor del bloque).</t>
  </si>
  <si>
    <t>DEMOLICIONES Y RETIROS DE MUROS. Incluye demolición de dovelas, revoques y enchapes a una o dos caras, instalaciones embebidas y las demás demoliciones necesarias, armada y desarmada de andamios, la proteccion de elementos existentes si fuera necesario, la recuperación de materiales aprovechables y transporte hasta el sitio de almacenamiento que indique la supervisión. Para muros en bloque de concreto de espesor de e=15cm a e=20 cm (espesor del bloque).</t>
  </si>
  <si>
    <t>Demolicion de muros en bloque de vidrio e=10 cm. Incluye. Cargue y  botada de Residuos de construccion y demolición</t>
  </si>
  <si>
    <t>DEMOLICIÓN DE ESTRUCTURAS DE CONCRETO de cualquier resistencia, reforzado, ciclópeo y en cualquier clase y forma de estructura: Estructuras de contención, fundaciones, columnas, vigas, losas, escaleras, muros, coberturas, cámaras de inspección, entre otros; incluye transporte interno hasta el sitio de almacenamiento, recuperación de los materiales aprovechables, retiro de refuerzo y cualquier tipo de acabado e instalaciones embebidas; se contempla el equipo necesario para su correcta ejecución.</t>
  </si>
  <si>
    <t>DEMOLICIÓN ANDENES O PISOS de espesor hasta maximo 0.15m en CONCRETO. Incluye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supervisión.</t>
  </si>
  <si>
    <t>Demolicion de pisos en baldosa y/o vitrificado de cualquier espesor, incluye demolicion de guardaescobas existente, mortero de pega , cargue y botada de Residuos de construccion y demolición.</t>
  </si>
  <si>
    <t xml:space="preserve">Demolicion de pisos en baldosa de cualquier espesor, incluye demolicion de guardaescobas existente, de mortero de pega, retiro recebo y entresuelo, cargue y botada de Residuos de construccion y demolición.(estructura total = 0,28 m).
</t>
  </si>
  <si>
    <t>Demolición orinales y lavamanos corridos.</t>
  </si>
  <si>
    <t>Demolicion de lavaescobas.</t>
  </si>
  <si>
    <t>APARATOS SANITARIOS</t>
  </si>
  <si>
    <t>3.2.1</t>
  </si>
  <si>
    <t>3.2.2</t>
  </si>
  <si>
    <t>3.2.3</t>
  </si>
  <si>
    <t>3.2.4</t>
  </si>
  <si>
    <t>3.2.5</t>
  </si>
  <si>
    <t>3.2.6</t>
  </si>
  <si>
    <t>3.2.7</t>
  </si>
  <si>
    <t>3.2.8</t>
  </si>
  <si>
    <t>3.2.9</t>
  </si>
  <si>
    <t>3.2.10</t>
  </si>
  <si>
    <t>3.2.11</t>
  </si>
  <si>
    <t>3.2.12</t>
  </si>
  <si>
    <t>3.2.13</t>
  </si>
  <si>
    <t>3.2.14</t>
  </si>
  <si>
    <t>3.2.15</t>
  </si>
  <si>
    <t>3.2.16</t>
  </si>
  <si>
    <t>3.2.17</t>
  </si>
  <si>
    <t>3.2.18</t>
  </si>
  <si>
    <t>3.2.19</t>
  </si>
  <si>
    <t>3.2.20</t>
  </si>
  <si>
    <t>3.2.21</t>
  </si>
  <si>
    <t>3.2.22</t>
  </si>
  <si>
    <t xml:space="preserve">RETIRO DE APARATOS SANITARIOS (sanitarios, lavamanos, lavaescobas, orinales, entre otros). Incluye retiro de abastos, cargue, transporte, botada o disposición final al sitio donde lo indique la supervisión.
</t>
  </si>
  <si>
    <t xml:space="preserve">RETIRO DE APARATOS SANITARIOS. Para reintegrar (sanitarios, lavamanos, lavaescobas, orinales, entre otros). Incluye retiro de abastos, cargue, transporte, disposición final al sitio donde lo indique la supervisión. </t>
  </si>
  <si>
    <t>Desmonte de cubierta: incluye: demolición de estructura y materiales en mal estado ,cargue y botada de Residuos de construccion y demolición y/o el retiro de material recuperable. Medido en proyeccion horizontal. 
Techo en asbesto cemento. Los Residuos de construccion y demolición seran tratados como residuos peligrosos.</t>
  </si>
  <si>
    <t>RETIRO DE CUBIERTA EN TEJA DE BARRO. Incluye retiro de teja, mortero, manto o impermeabilización en su totalidad, tablilla, estructuras de soporte (alfardas, cargueras, soleras, cumbreras, cerchas o elementos metálicos), cargue, transporte, botada en botaderos oficiales y recuperación de los materiales aprovechables y su transporte hasta la bodega o el sitio que lo indique la supervisión.</t>
  </si>
  <si>
    <t>Desmonte de cubierta: incluye: demolición de estructura y materiales en mal estado ,cargue y botada de Residuos de construccion y demolición y/o el retiro de material recuperable. Medido en proyeccion horizontal. 
Techo en cañabrava.</t>
  </si>
  <si>
    <t>Desmonte de cubierta: incluye: demolición de estructura y materiales en mal estado ,cargue y botada de Residuos de construccion y demolición y/o el retiro de material recuperable. Medido en proyeccion horizontal. 
Techo en teja plastica.</t>
  </si>
  <si>
    <t>Retiro de cubierta standing Seam (no incluye retiro de estructura) cargue y botada de Residuos de construccion y demolición.</t>
  </si>
  <si>
    <t>Retiro de cielo raso. Incluye botada de todo el material.</t>
  </si>
  <si>
    <t>RETIRO DE CANOAS Y RUANAS. Incluye retiro de fijaciones, cargue, transporte, botada o disposición final al sitio donde lo indique la supervisión.</t>
  </si>
  <si>
    <t>RETIRO DE BAJANTES y/o tubería descolgada de cualquier diámetro. Incluye retiro de fijaciones, cargue, transporte, botada o disposición final al sitio donde lo indique la supervisión.</t>
  </si>
  <si>
    <t>RETIRO DE TUBERIAS enterradas hidrosanitarias y/o eléctricas de cualquier diámetro. Incluye cargue, transporte, botada o disposición final al sitio donde lo indique la supervisión. La excavación se pagará en el ítem respectivo.</t>
  </si>
  <si>
    <t>RETIRO DE PUERTAS (marco y ala) metálicas, en aluminio, en madera o puerta reja. Incluyel retiro, cargue, transporte, botada de Residuos de construccion y demolición en botaderos oficiales y recuperación de los materiales aprovechables y su transporte hasta la bodega o el sitio que lo indique la supervisión. Ancho variable desde 0.60m a 1.20m y altura variable hasta 2.50m.</t>
  </si>
  <si>
    <t>RETIRO DE VENTANAS metálicas, aluminio, madera o ventana reja. Incluye retiro de vidrios y marco, cargue, transporte, botada en botaderos oficiales y recuperación de los materiales aprovechables y su transporte hasta la bodega o el sitio que lo indique la supervisión.</t>
  </si>
  <si>
    <t>Retiro de ventana. Incluye: marcos, vidrios, y reja de seguridad.</t>
  </si>
  <si>
    <t>Retiro de cortina enrollable.</t>
  </si>
  <si>
    <t xml:space="preserve">Demolicion de rebanco en concreto incluye taponamiento hidrosanitario, transporte interno, cargue y botada de materiales. </t>
  </si>
  <si>
    <t>Retiro de cerramiento en malla eslabonada y tubería galvanizada hasta 3.00m de altura. Incluye: retiro de elementos (malla eslabonada, postes, pieamigos, alambre de púas, acero de refuerzo, angulo de refuerzo), demoliciones (viga de fundación, concreto de pisamalla, columnetas,mamposteria en bloque y/o adobe  20 x 20 x40 m. dos hiladas), andamios cerificados, transporte interno (hasta el sitio de almacenamiento), cargue manual o mecánico y botada de Residuos de construccion y demolición en sitios oficiales autorizados.</t>
  </si>
  <si>
    <t>Demolición poceta.</t>
  </si>
  <si>
    <t>Demolición muro de tapia e= 50 cm. Incuye: acarreo interno, cargue y botada de Residuos de construccion y demolición.</t>
  </si>
  <si>
    <t>Demolición bancas de concreto.</t>
  </si>
  <si>
    <t>Retiro de malla de cerramiento y tubería con gallinazo para reintegrar. Incluye:  demolición de pisamalla, demolición de columnetas, demolición de mamposteria en bloque y/o adobe  20 x 20 x40 m. dos hiladas,. retiro  alambre de puas 6 hilos, demás elementos, cargue y botada de Residuos de construccion y demolición</t>
  </si>
  <si>
    <t xml:space="preserve">Retiro de malla eslabonada.Incluye: retiro de alambre de puas 6 hilos, transporte al sitio que indique la supervisión </t>
  </si>
  <si>
    <t>Demolicion de cordones, andenes , cuneta. Incluye retiro de entresuelo en mal estado, cargue y botada de Residuos de construccion y demolición.</t>
  </si>
  <si>
    <t>3.25.1</t>
  </si>
  <si>
    <t>3.25.2</t>
  </si>
  <si>
    <t>3.25.3</t>
  </si>
  <si>
    <t>3.26</t>
  </si>
  <si>
    <t>3.27</t>
  </si>
  <si>
    <t>3.28</t>
  </si>
  <si>
    <t>3.29</t>
  </si>
  <si>
    <t>3.34</t>
  </si>
  <si>
    <t>3.35</t>
  </si>
  <si>
    <t>3.36</t>
  </si>
  <si>
    <t>3.37</t>
  </si>
  <si>
    <t>3.38</t>
  </si>
  <si>
    <t>3.39</t>
  </si>
  <si>
    <t>3.40</t>
  </si>
  <si>
    <t>3.41</t>
  </si>
  <si>
    <t>3.42</t>
  </si>
  <si>
    <t>3.43</t>
  </si>
  <si>
    <t>3.44</t>
  </si>
  <si>
    <t>3.45</t>
  </si>
  <si>
    <t>3.46</t>
  </si>
  <si>
    <t>3.49</t>
  </si>
  <si>
    <t>3.50</t>
  </si>
  <si>
    <t>3.51</t>
  </si>
  <si>
    <t>3.52</t>
  </si>
  <si>
    <t>3.53</t>
  </si>
  <si>
    <t>3.54</t>
  </si>
  <si>
    <t>3.55</t>
  </si>
  <si>
    <t>3.56</t>
  </si>
  <si>
    <t>3.57</t>
  </si>
  <si>
    <t>3.58</t>
  </si>
  <si>
    <t>DEMOLICIÓN DE ANDENES Y PISOS en concreto (acabado y soporte) de espesor máximo de 0.30 m. incluye cargue, transporte y botada de Residuos de construccion y demolición en sitio oficial. Incluye compresor neumático con martillo, retiros de tapas de instalaciones de servicios públicos, además recuperación de los materiales aprovechables y transporte hasta el sitio de almacenamiento que indique la supervisión.</t>
  </si>
  <si>
    <t>DEMOLICIÓN y/o retiro de cordones en concreto. Incluye cargue, transporte y botada de Residuos de construccion y demolición en sitios oficiales autorizados.</t>
  </si>
  <si>
    <t>DEMOLICIÓN CUNETAS en concreto, desarrollo máximo de 0.70m con espesor hasta 0.15m. Incluye martillo demoledor y retiro de refuerzo. Además recuperación de los materiales aprovechables o su transporte hasta el sitio que lo indique la supervisión.</t>
  </si>
  <si>
    <t>Demolición de carpeta asfáltica cualquier espesor. Incluye picada en tamaño máximo de 40x40 cm, acopio, cargue, transporte y disposicion final a sitio autorizado por la supervisión.</t>
  </si>
  <si>
    <t>Demolición pavimeto articulado (adoquin): incluye demarcacion, recuperacion de adoquin en buen estado y transporte al sitio determinado por la supervisión.</t>
  </si>
  <si>
    <t>Demolicion de enchapes en ceramica. Incluye cargue y botada de Residuos de construccion y demolición.</t>
  </si>
  <si>
    <t>Demolicion de revoque. Incluye cargue y botada de Residuos de construccion y demolición.</t>
  </si>
  <si>
    <t>Retiro de pisos en madera. Incluye: retiro de estructura de soporte , cargue y botada de Residuos de construccion y demolición</t>
  </si>
  <si>
    <t>Demolicion de mesones de laboratorio en  mampostería, concreto y baldosin incluye machones,  cargue transporte y botada del material proveniente de esta demolición en botaderos oficiales o donde lo indique la supervisión</t>
  </si>
  <si>
    <t>Retiro de pintura base aceite con removedor, grata metalica hasta encontrar superficie original</t>
  </si>
  <si>
    <t>Corte de pisos en concreto por medios mecanicos hasta 2"</t>
  </si>
  <si>
    <t>Corte de muros en mamposteria (bloque y/o ladrillo) por medios mecanicos hasta 2"</t>
  </si>
  <si>
    <t>Retiro y reinstalación de reja en ventana de 1,0/1,70 x 2,20 m. Aprox. Incluye: elementos de fijación, soldadura y demás elementos necesarios para su correcta instalación</t>
  </si>
  <si>
    <t>Retiro de cubierta en acero inoxidable y translado al sitio que indique la supervisión</t>
  </si>
  <si>
    <t>Picada de muros .Incluye: cargue y botada de Residuos de construccion y demolición</t>
  </si>
  <si>
    <t xml:space="preserve">Demolición de lagrimal vaciado en sitio para muro 15/20 cm. Incluye: cargue y botada de Residuos de construccion y demolición </t>
  </si>
  <si>
    <t>Retiro de todo tipo de puertas de dos (2) alas más montante en reja. Incluye los marcos. De 1,80/2,0 m.</t>
  </si>
  <si>
    <t xml:space="preserve">Retiro de gramoquín existente. Incluye: cargue y botada de escombrots y/o su translado al sitio que indique la supervisión  </t>
  </si>
  <si>
    <t xml:space="preserve">Retiro de rejas metálicas existentes en puertas y ventanas. Incluye: cargue y botada de Residuos de construccion y demolición o su translado al sitio que indique la interentoria </t>
  </si>
  <si>
    <t>Retiro de puerta rejas de 2,0 m. x 2,10 m. Incluye; transporte al sitio que indique la supervisión</t>
  </si>
  <si>
    <t>Demolición o Retiro de lagrimales de concreto. Incluye botada</t>
  </si>
  <si>
    <t>Retiro de malla de cerramiento hasta 2.50 m y postes de madera inmunizada para reintegrar. Incluye:  demolición de elementos en concreto, retiro  malla eslabonada, alambre de puas y demás elementos, cargue y botada de Residuos de construccion y demolición.</t>
  </si>
  <si>
    <t>Demolición de torta de losa en mortero y/o concreto pobre de espesor promedio 0,07 m. Incluye cortes de mortero y malla electrosoldada donde sea necesario, costales, acarreo interno, cargue y botada de Residuos de construccion y demolición.</t>
  </si>
  <si>
    <t>Demolición y recostrucción de pisamalla en mortero 1:4 con forma triangular de base 0,20 m. y altura 0,10 m. Incluye: cargue y botada de Residuos de construccion y demolición</t>
  </si>
  <si>
    <t xml:space="preserve">Retiro de grama sintetica </t>
  </si>
  <si>
    <t>Retiro de pasamanos metálico en cualquier diseño altura variable hasta 1,20 m. Incluye canchada de anclaje de base (si es del caso), cortes y todos los demás elementos necesarios para su efectivo retiro, recuperación de los materiales aprovechables y su transporte hasta la bodega interna de la obra o el sitio que lo indique la supervisión para la disposición final.</t>
  </si>
  <si>
    <t>Retiro de impermeabilización existente.incluye: cargue, transporte y botada del material proveniente de estos retiros, en botaderos oficiales</t>
  </si>
  <si>
    <t>Retiro de puertas vidrieras de 3,10 x 2,20 m.incluye: cargue y botada de Residuos de construccion y demolición o su translado al sitio que indique la supervisión</t>
  </si>
  <si>
    <t>Retiro de cerco en madera inmunizada. Incluye cargue, transporte y recuperación de los materiales aprovechables a sitio donde lo indique la supervisión.</t>
  </si>
  <si>
    <t>DEMOLICIÓN CÁRCAMOS en concreto, desarrollo máximo de 1.0m. Incluye compresor neumático con martillo, retiro de refuerzo, rejilla u otras e instalaciones embebidas. Además recuperación de los materiales aprovechables o su transporte hasta el sitio que lo indique la supervisión.</t>
  </si>
  <si>
    <t>CONCRETOS</t>
  </si>
  <si>
    <t>Los concretos a la vista se realizaran con formaleta en madera para acabado a la vista: se hara en triplex de 19 mm. O madera de primera, cepillada o en madera de espesor minimo de 20mm., forrada en triplex minimo de 6mm, incluye molduras, aristas, distanciadores clip, tornillos, aros o similar protección y curado.</t>
  </si>
  <si>
    <t>Suministro y colocacion de concreto ciclopeo f' c= 21 Mpa (210 Kg/cm2) preparado en obra, 40% en piedra,  incluye:  dimensiones según diseño. Incluye: armado, vaciado, bombeo, vibrado, desencofrado, curado y protección, formaleta, desmoldante y todos los demás elementos necesarios para su correcta construcción. El acero de refuerzo se pagará en su item respectivo.</t>
  </si>
  <si>
    <t>4.1.1</t>
  </si>
  <si>
    <t>Suministro y colocacion de concreto ciclopeo f' c= 21 Mpa (210 Kg/cm2) preparado en obra, 40% en piedra, incluye formaleta, proteccion y curado de acuerdo con las diferentes dimensiones</t>
  </si>
  <si>
    <t>Suministro y colocacion de concreto  f' c= 21 Mpa (210 Kg/cm2) preparado en obra,  incluye:  dimensiones según diseño. Incluye: armado, vaciado, bombeo, vibrado, desencofrado, curado y protección, formaleta, desmoldante y todos los demás elementos necesarios para su correcta construcción. El acero de refuerzo se pagará en su item respectivo.</t>
  </si>
  <si>
    <t>4.2.1</t>
  </si>
  <si>
    <t>4.2.2</t>
  </si>
  <si>
    <t>4.2.3</t>
  </si>
  <si>
    <t>4.2.4</t>
  </si>
  <si>
    <t>4.2.5</t>
  </si>
  <si>
    <t>4.2.6</t>
  </si>
  <si>
    <t>Suministro, transporte y construcción de VIGAS Y DADOS DE FUNDACIÓN en concreto de 21 Mpa preparado en obra, dimensiones según diseño. Con impermeabilizante integral tipo Plastocrete Dm o equivalente. Incluye: transporte interno, armado, vaciado, vibrado, desencofrado, curado y protección, formaleta, desmoldante y todos los demás elementos necesarios para su correcta construcción. El acero de refuerzo se pagará en su ítem respectivo.</t>
  </si>
  <si>
    <t xml:space="preserve">Suministro y colocacion de concreto  f' c= 21 Mpa (210 Kg/cm2) preparado en obra,  incluye formaleta, desmoltante, proteccion y curado para estructuras de acuerdo con las diferentes dimensiones establecidas en los planos y diseños. Para zapatas.
</t>
  </si>
  <si>
    <t>Suministro y colocacion de concreto  f' c= 21 Mpa (210 Kg/cm2) preparado en obra,  incluye formaleta, desmoltante, proteccion y curado para estructuras de acuerdo con las diferentes dimensiones establecidas en los planos y diseños. Para pilas.</t>
  </si>
  <si>
    <t>Suministro y colocacion de concreto  f' c= 21 Mpa (210 Kg/cm2) preparado en obra,  incluye formaleta, desmoltante, proteccion y curado para estructuras de acuerdo con las diferentes dimensiones establecidas en los planos y diseños. Para vigas de soporte de muros divisorios en unidades sanitarias según detalle U.S.7.  De 0,10x 0,20 m.</t>
  </si>
  <si>
    <t>Suministro,  transporte y colocación de concreto de de 17,5 Mpa preparado en obra. Para  anillos de pilas según diseño Incluye formaleta, protrección y curado.</t>
  </si>
  <si>
    <t xml:space="preserve">Suministro y colocacion de concreto  f' c= 21 Mpa (210 Kg/cm2) preparado en obra,  incluye formaleta, desmoltante, proteccion y curado para estructuras de acuerdo con las diferentes dimensiones establecidas en los planos y diseños. Para pedestales.
</t>
  </si>
  <si>
    <t>Suministro y colocacion de concreto preparado en obra. Incluye formaleta en *madera para acabado a la vista, molduras en aristas, distanciadores , protección y curado según planos.                                                                                                                                                                                                        * Madera para acabado a la vista: se hará en triplex de 19 mm., o en madera de primera calidada cepillada, o en madera de espesor minimo 20 mm. forrada en triplex de 6 mm.</t>
  </si>
  <si>
    <t>4.3.1</t>
  </si>
  <si>
    <t>4.3.2</t>
  </si>
  <si>
    <t>4.3.3</t>
  </si>
  <si>
    <t>4.3.4</t>
  </si>
  <si>
    <t>4.3.5</t>
  </si>
  <si>
    <t>4.3.6</t>
  </si>
  <si>
    <t>4.3.7</t>
  </si>
  <si>
    <t>4.3.8</t>
  </si>
  <si>
    <t>Suministro y colocacion de concreto preparado en obra. Incluye formaleta en *madera para acabado a la vista, molduras en aristas, distanciadores , protección y curado según planos.Madera para acabado a la vista: se hará en triplex de 19 mm.O en madera de primera calidada cepillada, o en madera de espesor minimo 20 mm. forrada en triplex de 6 mm. Columnas en concreto de f' c= 21Mpa (210 Kg/cm2) para medidas superiores 0,50 x 0,50 m.</t>
  </si>
  <si>
    <t>Suministro y colocacion de concreto preparado en obra. Incluye formaleta en *madera para acabado a la vista, molduras en aristas, distanciadores , protección y curado según planos. Madera para acabado a la vista: se hará en triplex de 19 mm., o en madera de primera calidada cepillada, o en madera de espesor minimo 20 mm. forrada en triplex de 6 mm. Columnas en concreto de f' c= 21Mpa (210 Kg/cm2) para medidas  0.30 x 0.30 m.</t>
  </si>
  <si>
    <t>Suministro y colocacion de concreto preparado en obra. Incluye formaleta en *madera para acabado a la vista, molduras en aristas, distanciadores , protección y curado según planos. Madera para acabado a la vista: se hará en triplex de 19 mm., o en madera de primera calidada cepillada, o en madera de espesor minimo 20 mm. forrada en triplex de 6 mm. Columnas en concreto de f' c= 21Mpa (210 Kg/cm2) para medidas de 0.20 x 0.20 m.</t>
  </si>
  <si>
    <t>Suministro y colocacion de concreto preparado en obra. Incluye formaleta en *madera para acabado a la vista, molduras en aristas, distanciadores , protección y curado según planos. Madera para acabado a la vista: se hará en triplex de 19 mm., o en madera de primera calidada cepillada, o en madera de espesor minimo 20 mm. forrada en triplex de 6 mm. Columnas en concreto de f' c= 21Mpa (210 Kg/cm2) para medidas de 0.40 x 0.40 m.</t>
  </si>
  <si>
    <t>Suministro y colocacion de concreto preparado en obra. Incluye formaleta en *madera para acabado a la vista, molduras en aristas, distanciadores , protección y curado según planos.Madera para acabado a la vista: se hará en triplex de 19 mm.O en madera de primera calidada cepillada, o en madera de espesor minimo 20 mm. forrada en triplex de 6 mm. Columnas en concreto de f' c= 21Mpa (210 Kg/cm2) para medidas de 0.50 x 0.50 m.</t>
  </si>
  <si>
    <t>Suministro y colocacion de concreto preparado en obra. Incluye formaleta en *madera para acabado a la vista, molduras en aristas, distanciadores , protección y curado según planos.  Madera para acabado a la vista: se hará en triplex de 19 mm.O en madera de primera calidada cepillada, o en madera de espesor minimo 20 mm. forrada en triplex de 6 mm. Columnas en concreto de f' c= 21Mpa (210 Kg/cm2) para medidas de  0,15 x 0,15 m (para amarre muros en mamposteria para revocar)</t>
  </si>
  <si>
    <t>Suministro y colocacion de concreto preparado en obra. Incluye formaleta en *madera para acabado a la vista, molduras en aristas, distanciadores , protección y curado según planos.* Madera para acabado a la vista: se hará en triplex de 19 mm.O en madera de primera calidada cepillada, o en madera de espesor minimo 20 mm. forrada en triplex de 6 mm. Columna circular de diámetro 0.30/0,40 m. de f'c=21Mpa.</t>
  </si>
  <si>
    <t>Suministro y colocacion de concreto preparado en obra. Incluye formaleta en *madera para acabado a la vista, molduras en aristas, distanciadores , protección y curado según planos. Madera para acabado a la vista: se hará en triplex de 19 mm., o en madera de primera calidada cepillada, o en madera de espesor minimo 20 mm. forrada en triplex de 6 mm. Vigas de amarre de muros en concreto de f' c=21MPa (210 Kg/cm2).</t>
  </si>
  <si>
    <t>4.3.9</t>
  </si>
  <si>
    <t>Vigas de amarre aereas en general en concreto preparado en obra de f' c=21 Mpa (210Kg/cm2).</t>
  </si>
  <si>
    <t>4.3.9.1</t>
  </si>
  <si>
    <t>4.3.9.2</t>
  </si>
  <si>
    <t>4.3.9.3</t>
  </si>
  <si>
    <t>4.3.9.4</t>
  </si>
  <si>
    <t>4.3.10</t>
  </si>
  <si>
    <t>Suministro y colocacion de concreto preparado en obra. Incluye formaleta en *madera para acabado a la vista, molduras en aristas, distanciadores , protección y curado según planos. Madera para acabado a la vista: se hará en triplex de 19 mm., o en madera de primera calidada cepillada, o en madera de espesor minimo 20 mm. forrada en triplex de 6 mm. Vigas de amarre aereas en general en concreto de f' c=21 Mpa (210Kg/cm2). De 0.30 x 0.30 m.</t>
  </si>
  <si>
    <t>Suministro y colocacion de concreto preparado en obra. Incluye formaleta en *madera para acabado a la vista, molduras en aristas, distanciadores , protección y curado según planos.* Madera para acabado a la vista: se hará en triplex de 19 mm., o en madera de primera calidada cepillada, o en madera de espesor minimo 20 mm. forrada en triplex de 6 mm. Vigas de amarre aereas en general en concreto preparado en obra de f' c=21 Mpa (210Kg/cm2). Viga culata de ,015 x 0,10 acabado a la vista.</t>
  </si>
  <si>
    <t>Suministro y colocacion de concreto preparado en obra. Incluye formaleta en *madera para acabado a la vista, molduras en aristas, distanciadores , protección y curado según planos. * Madera para acabado a la vista: se hará en triplex de 19 mm.O en madera de primera calidada cepillada, o en madera de espesor minimo 20 mm. forrada en triplex de 6 mm. Vigas de amarre aereas en general en concreto preparado en obra de f' c=21 Mpa (210Kg/cm2). Viga area de 0,20x 0,20 acabado a la vista.</t>
  </si>
  <si>
    <t>Suministro y colocacion de concreto preparado en obra. Incluye formaleta en *madera para acabado a la vista, molduras en aristas, distanciadores , protección y curado según planos.  * Madera para acabado a la vista: se hará en triplex de 19 mm.O en madera de primera calidada cepillada, o en madera de espesor minimo 20 mm. forrada en triplex de 6 mm. Para escaleras entre losas macizas en concreto de f' c=21MPa (210 Kg/cm2).</t>
  </si>
  <si>
    <t>Suministro y colocacion de concreto preparado en obra. Incluye formaleta en *madera para acabado a la vista, molduras en aristas, distanciadores , protección y curado según planos.  Madera para acabado a la vista: se hará en triplex de 19 mm.O en madera de primera calidada cepillada, o en madera de espesor minimo 20 mm. forrada en triplex de 6 mm. Columnas en concreto de f' c= 21Mpa (210 Kg/cm2) de  0,25 x 0,25 m.</t>
  </si>
  <si>
    <t xml:space="preserve">Suministro y colocación de concreto f' c=21MPa (210Kg/cm2) preparado en obra para losas y vigas profundas si el diseño lo requiere, incluye: distanciadores clip, tornillo aro o similar, formaleta en *madera para acabado a la vista, biseles para cortagotera, molduras para borde de losa y vigas profundas, proteccion y curado según planos. * Madera para acabado a la vista: se hará en triplex de 19 mm.. o en madera de primera calidad cepillada, o en madera de espesor minimo de 20 mm. forrada en triplex de 6 mm. </t>
  </si>
  <si>
    <t>4.4.1</t>
  </si>
  <si>
    <t>4.4.2</t>
  </si>
  <si>
    <t>4.4.3</t>
  </si>
  <si>
    <t>4.4.4</t>
  </si>
  <si>
    <t>4.4.5</t>
  </si>
  <si>
    <t>Suministro y colocación de concreto f' c=21MPa (210Kg/cm2) preparado en obra para losas y vigas profundas si el diseño lo requiere, incluye: distanciadores clip, tornillo aro o similar, formaleta en *madera para acabado a la vista, biseles para cortagotera, molduras para borde de losa y vigas profundas, proteccion y curado según planos. * Madera para acabado a la vista: se hará en triplex de 19 mm.. o en madera de primera calidad cepillada, o en madera de espesor minimo de 20 mm. forrada en triplex de 6 mm.  Losa maciza de e=0.10 m. Incluye además acabado a la vista de parte inferior de la losa y en bordes laterales.</t>
  </si>
  <si>
    <t>Suministro y colocación de concreto f' c=21MPa (210Kg/cm2) preparado en obra para losas y vigas profundas si el diseño lo requiere, incluye: distanciadores clip, tornillo aro o similar, formaleta en *madera para acabado a la vista, biseles para cortagotera, molduras para borde de losa y vigas profundas, proteccion y curado según planos. * Madera para acabado a la vista: se hará en triplex de 19 mm.. o en madera de primera calidad cepillada, o en madera de espesor minimo de 20 mm. forrada en triplex de 6 mm.  Losa maciza de e=0.12 m. Incluye además acabado a la vista de parte inferior de la losa y en bordes laterales.</t>
  </si>
  <si>
    <t>Suministro y colocación de concreto f' c=21MPa (210Kg/cm2) preparado en obra para losas y vigas profundas si el diseño lo requiere, incluye: distanciadores clip, tornillo aro o similar, formaleta en *madera para acabado a la vista, biseles para cortagotera, molduras para borde de losa y vigas profundas, proteccion y curado según planos. * Madera para acabado a la vista: se hará en triplex de 19 mm.. o en madera de primera calidad cepillada, o en madera de espesor minimo de 20 mm. forrada en triplex de 6 mm.  Losa maciza de e=0.20 m. Incluye además acabado a la vista de parte inferior de la losa y en bordes laterales.</t>
  </si>
  <si>
    <t>Construcción de LOSA SOBRE STEELDECK o equivalente, en concreto de 21 Mpa preparado en obra. con un ESPESOR DE 0,10 m. medida desde la canal profunda del steeldeck. Incluye suministro, transporte y colocación del concreto, steeldeck o equivalente cal 22 de 2", malla electrosoldada D-84, formaleta en súper "T" de 19 mm. para tapas laterales, vibrado, protección, curado, y todos los demás elementos necesarios para su correcta construcción.</t>
  </si>
  <si>
    <t>Construcción de LOSA ACARTELADA MACIZA en concreto  de 21 Mpa preparado en obra. para rampa aérea, con un ESPESOR DE 0.10 a 0.15 m. Incluye: viga descolgada de 0,30 m. x0,45 m,  vigas transversales de 0,25 x 0,25 m. cada 4 m.suministro, transporte,  y colocación del concreto, formaleta de primera calidad para acabado a la vista en súper "T" de 19 mm o su equivalente, paredes laterales o donde se requiera, biseles para cortagoteras, molduras para borde de losa y todos los demás elementos necesarios para su correcto acabado,  toda la obra falsa necesaria para el correcto vaciado. Según especificaciones y medidas establecidas en los planos y diseños. En el vaciado se deben dejar los hierros (pelos) para el amarre de los elementos que los requieran, por ningún motivo se pagaran anclajes. El acero de refuerzo se pagará en su ítem respectivo.</t>
  </si>
  <si>
    <t>Suministro y colocacion de concreto preparado en obra para atraques.</t>
  </si>
  <si>
    <t>4.5.1</t>
  </si>
  <si>
    <t>4.5.2</t>
  </si>
  <si>
    <t>4.5.3</t>
  </si>
  <si>
    <t>Suministro y colocacion de concreto preparado en obra para atraques. De f'c= 21 MPa (210 kg/cm2) para atraques y empotramiento de tuberías y accesorios.</t>
  </si>
  <si>
    <t>Suministro y colocacion de concreto preparado en obra para atraques. De f'c= 17,5 MPa (182 kg/cm2) para atraques y empotramiento de tuberías y accesorios.</t>
  </si>
  <si>
    <t>Suministro y colocacion arena y cemento para solados, de espesor 0,05 m.</t>
  </si>
  <si>
    <t>Suministro y colocacion de concreto f' c=21MPa (210 Kg/cm2)  preparado en obra para muros de contecion; incluye: formaleta en madera para acabado a la vista en la cara expuesta, biseles, molduras, proteccion y curado según diseños.</t>
  </si>
  <si>
    <t>4.6.1</t>
  </si>
  <si>
    <t>4.6.2</t>
  </si>
  <si>
    <t>4.7</t>
  </si>
  <si>
    <t>4.8</t>
  </si>
  <si>
    <t>Suministro y colocacion de concreto f' c=21MPa (210 Kg/cm2)  preparado en obra para muros de contecion; incluye: formaleta en madera para acabado a la vista en la cara expuesta, biseles, molduras, proteccion y curado según diseños. Fundaciones.</t>
  </si>
  <si>
    <t>Suministro y colocacion de concreto f' c=21MPa (210 Kg/cm2)  preparado en obra para muros de contecion; incluye: formaleta en madera para acabado a la vista en la cara expuesta, biseles, molduras, proteccion y curado según diseños. Elevación.</t>
  </si>
  <si>
    <t>Suministro y colocacion de concreto f' c=28MPa (285 Kg/cm2) preparado en obra para muros pantalla; incluye: formaleta  para acabado a la vista, biseles, molduras, proteccion y curado según diseños.</t>
  </si>
  <si>
    <t>Construcción de pedestal o dado en concreto de 21 MPa preparado en obra para soporte de cercha de 30cm x 30cm y h=0,70 dejando una altura 20 cm libre despues de base superior (tierra o capa vegetal) con un concreto de 3000 psi con varilla de 3/8 y 1/4. incluye platina bota en 3/8 acabado con aticorrosivo y acabado negro mate con 4 pernos de 4" fijados con epoxico a concreto.</t>
  </si>
  <si>
    <t>Construccion de muros de contencion aligerados con bloque de concreto; incluye concreto de f'c=21MPa (210 Kg/cm2 para fundacion,columnas y vigas, acero de refuezo, bloques de concreto de 0.20 x 0.20 x 0.40 m) preparado en obra.Ranurados por una cara, mortero de pega 1:4 y de lleno 1:6 para bloques, formaleta, molduras en aristas, proteccion y curado segun diseño para las siguientes alturas:</t>
  </si>
  <si>
    <t>4.9.1</t>
  </si>
  <si>
    <t>4.9.2</t>
  </si>
  <si>
    <t>4.9.3</t>
  </si>
  <si>
    <t>4.10</t>
  </si>
  <si>
    <t>4.11</t>
  </si>
  <si>
    <t>Construccion de muros de contencion aligerados con bloque de concreto; incluye concreto de f'c=21MPa (210 Kg/cm2 para fundacion,columnas y vigas, acero de refuezo, bloques de concreto de 0.20 x 0.20 x 0.40 m) preparado en obra.Ranurados por una cara, mortero de pega 1:4 y de lleno 1:6 para bloques, formaleta, molduras en aristas, proteccion y curado segun diseño para las siguientes alturas: H=1.60 m.fundación de 1,20 x 0,20 m.</t>
  </si>
  <si>
    <t>Construccion de muros de contencion aligerados con bloque de concreto; incluye concreto de f'c=21MPa (210 Kg/cm2 para fundacion,columnas y vigas, acero de refuezo, bloques de concreto de 0.20 x 0.20 x 0.40 m) preparado en obra.Ranurados por una cara, mortero de pega 1:4 y de lleno 1:6 para bloques, formaleta, molduras en aristas, proteccion y curado segun diseño para las siguientes alturas: H=2.10 m.fundación de 1,20 x 0,30 m.</t>
  </si>
  <si>
    <t>Construccion de muros de contencion aligerados con bloque de concreto; incluye concreto de f'c=21MPa (210 Kg/cm2 para fundacion,columnas y vigas, acero de refuezo, bloques de concreto de 0.20 x 0.20 x 0.40 m) preparado en obra.Ranurados por una cara, mortero de pega 1:4 y de lleno 1:6 para bloques, formaleta, molduras en aristas, proteccion y curado segun diseño para las siguientes alturas: H=3,10 m.fundación de 1,70 x 0,30 m.</t>
  </si>
  <si>
    <t>Construcción de muro tipo pantalla en bloque de concreto 0,20 x 0,20 x 0,40 m.R13 .Incluye: concreto de 21 Mpa preparado en obra. Para columnas de 20 x 20 cm cada 0,50 m. a eje,y para vigas de amarre intermedia y superior, concreto grouting preparado en obra, mortero de pega 1:4 , formaleta para acabado a la vista, molduras , protección y curadao (No incluye concreto para fundación ni acero de refuerzo).</t>
  </si>
  <si>
    <t>Construcción de muro banca para jardinera en concreto a la vista de 21 Mpa preparado en obra. Incluye: viga fundación de 0,30 x 0,30 m. murete de 0,50 . X 0,15 m.y banca de 0,40 m. x 0,08 m.,formaleta para acabado a la vista en super T, molduras en madera 1/4 bocel (según diseño). la excavación y el acero de refuerzo se pagaran en su item respectivo.</t>
  </si>
  <si>
    <t>4.12.1</t>
  </si>
  <si>
    <t>4.12.2</t>
  </si>
  <si>
    <t>Construcción de dinteles en concreto de 21 Mpa preparado en obra. Incluye: formaleta, protección y curado. No incluye refuerzo. De 0,10x0,15m.</t>
  </si>
  <si>
    <t>Construcción de dinteles en concreto de 21 Mpa preparado en obra. Incluye: formaleta, protección y curado. No incluye refuerzo. De 0,15x0,20m.</t>
  </si>
  <si>
    <t>4.13.1</t>
  </si>
  <si>
    <t>4.13.2</t>
  </si>
  <si>
    <t>4.13.4</t>
  </si>
  <si>
    <t>Construcción de lagrimales vaciados en concreto de 21 Mpa preparado en obra. Según diseño, vaciado en el sitio. Incluye: refuerzo, formaleta para acabado a la vista, protección, curado, biseles y cortagoteras. Para muro de e=0,20m.</t>
  </si>
  <si>
    <t>Construcción de lagrimales vaciados en concreto de 21 Mpa preparado en obra. Según diseño, vaciado en el sitio. Incluye: refuerzo, formaleta para acabado a la vista, protección, curado, biseles y cortagoteras. Para muro de e=0,15m.</t>
  </si>
  <si>
    <t>Construcción de lagrimales vaciados en concreto de 21 Mpa preparado en obra. Según diseño, vaciado en el sitio. Incluye: refuerzo, formaleta para acabado a la vista, protección, curado, biseles y cortagoteras. De 0,45 y 0,55 y espesor 8 cm.</t>
  </si>
  <si>
    <t>Construcción de dinteles en concreto de 21 Mpa preparado en obra. Incluye: formaleta, protección y curado. No incluye refuerzo.</t>
  </si>
  <si>
    <t>Construcción de lagrimales vaciados en concreto de 21 Mpa preparado en obra. Según diseño, vaciado en el sitio. Incluye: refuerzo, formaleta para acabado a la vista, protección, curado, biseles y cortagoteras.</t>
  </si>
  <si>
    <t xml:space="preserve">Suministro e instalación de lagrimal prefabricado en concreto.Incluye mortero de pega 1:4 </t>
  </si>
  <si>
    <t>4.14.1</t>
  </si>
  <si>
    <t>4.14.2</t>
  </si>
  <si>
    <t>Suministro e instalación de lagrimal prefabricado en concreto.Incluye mortero de pega 1:4  Para muro de e=0,20m.</t>
  </si>
  <si>
    <t>Suministro e instalación de lagrimal prefabricado en concreto.Incluye mortero de pega 1:4  Para muro de e=0,15m.</t>
  </si>
  <si>
    <t xml:space="preserve">Construcción de sillar en concreto de 21 Mpa preparado en obra, vaciado en el sitio según diseño; incluye: refuerzo, formaleta para acabado a la vista, protección, curado, biseles y cortagoteras para: </t>
  </si>
  <si>
    <t>4.15.1</t>
  </si>
  <si>
    <t>4.15.2</t>
  </si>
  <si>
    <t>4.15.3</t>
  </si>
  <si>
    <t>4.15.4</t>
  </si>
  <si>
    <t>Construcción de sillar en concreto de 21 Mpa preparado en obra, vaciado en el sitio según diseño; incluye: refuerzo, formaleta para acabado a la vista, protección, curado, biseles y cortagoteras para:  Sillares para muro de 0,10m.</t>
  </si>
  <si>
    <t>Construcción de sillar en concreto de 21 Mpa preparado en obra, vaciado en el sitio según diseño; incluye: refuerzo, formaleta para acabado a la vista, protección, curado, biseles y cortagoteras para:  Sillares para muro de 0,15m.</t>
  </si>
  <si>
    <t>Construcción de sillar en concreto de 21 Mpa preparado en obra, vaciado en el sitio según diseño; incluye: refuerzo, formaleta para acabado a la vista, protección, curado, biseles y cortagoteras para:  Sillares para muro de 0,20m.</t>
  </si>
  <si>
    <t>Construcción de  Sillar en concreto de 21 Mpa. para muro de 0,15 m preparado en obra. Incluye suministro, transporte y colocación del concreto, formaleta en súper "T" de 19 mm. o equivalente para acabado a la vista, vibrado,  protección, curado, biseles, cortagoteras, y todos los demás elementos necesarios para su correcta construcción. Según diseño. No incluye refuerzo.de ancho 0,50 m y espesor 0,10 m.</t>
  </si>
  <si>
    <t>Cunetas</t>
  </si>
  <si>
    <t>4.16.1</t>
  </si>
  <si>
    <t>4.16.2</t>
  </si>
  <si>
    <t>4.16.3</t>
  </si>
  <si>
    <t>4.17</t>
  </si>
  <si>
    <t>4.18</t>
  </si>
  <si>
    <t>4.19</t>
  </si>
  <si>
    <t>4.22</t>
  </si>
  <si>
    <t>4.23</t>
  </si>
  <si>
    <t>4.24</t>
  </si>
  <si>
    <t xml:space="preserve">Cuneta en "V" en concreto de 21 Mpa preparado en obra.  Incluye:  entresuelo en subbase granular de espesor 0,10 m. , juntas y acabado escobiado o paletiado. Según diseño de ancho 0,60m. e= 0,10m. La excavación y el refuerzo se paga en su item respectivo
</t>
  </si>
  <si>
    <t>Cuneta en "V" en concreto de 21 Mpa preparado en obra.  Incluye:  entresuelo en subbase granular de espesor 0,10 m. , juntas y acabado escobiado o paletiado. Según diseño de ancho 1,00m. e= 0,10m. La excavación y el refuerzo se paga en su item respectivo.</t>
  </si>
  <si>
    <t>Construcción de cuneta semicircular en concreto de 21 Mpa preparado en obra.   desarrollo= 0.30 m, e= 0.10 m.  Incluye: entresuelo en subabse granular de espesor 0,10 m.  juntas y acabado escobiado o paletiado . segun diseño diseño. La excavación,  y acero de refuerzo se pagarán en su ítem respectivo.</t>
  </si>
  <si>
    <t>Construcción de cárcamo en concreto de 21 Mpa preparado en obra. de 0,30 m de ancho por 0,40 m. de profundidad (medidas internas ) base en concreto de 0,10 m. y espesor de muros de 0,08 m. angulo de asiento de 11/4" x 1/8"  y tapa  en reja metálica formada por platina perimetral de 1 " x 1/8" y platinas transversales de 1" x 1/8" con separacion libre de 2 cm  , acero de refuerzo en 3/8" cada 20 cm. en ambas direciones , soldadura, pintura anticorrosiva cromato de zinc, acabado final base aceite,formaleta de primera calidad en super  T y demás elementos necesarios para su correcto funcionamiento.</t>
  </si>
  <si>
    <t>Construcción de cárcamo en concreto de 21 Mpa preparado en obra. de 0,25 m de ancho por 0,40 m. de profundidad (medidas internas ) base en concreto de 0,10 m. y espesor de muros de 0,08 m. angulo de asiento de 1" x 1/8" y reja en madera plastica de 100 x 30 x 2,5 cm , acero de refuerzo en 3/8" cada 20 cm. en ambas direciones, soldadura, pintura anticorrosiva cromato de zinc, acabado final base aceite (para el angulo),formaleta de primera calidad en super  T y demás elementos necesarios para su correcto funcionamiento, incluye la excavación manual.</t>
  </si>
  <si>
    <t>Concreto grouting preparado en obra (17.5 Mpa) para vaciado en mamposteria estructural.</t>
  </si>
  <si>
    <t>Suministro y aplicación de adherente para concreto viejo con nuevo ( tipo sikadur 32 premier o similar).Incluye recomendaciones del fabricante</t>
  </si>
  <si>
    <t>Suministro, transporte e instalacion de rejilla en madera plastica de 100 cm x 50cm x 2.5 cm para carcamo</t>
  </si>
  <si>
    <t xml:space="preserve">Llenos en concreto de 21 Mpa (preparado en obra) de huecos en fachada de ladrillo, incluye el mineral rojo Bayer para darle un tono similar al bloque existente, andamios, armada y desarmada de los mismos a una altura promedio de 4m y todos los elementos para el correcto proceso. </t>
  </si>
  <si>
    <t>ACERO DE REFUERZO</t>
  </si>
  <si>
    <t>5.1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</si>
  <si>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</si>
  <si>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Suministro y colocacion de malla electrosoldada. No se miden traslapos, estos se incluyen en el valor unitario.</t>
  </si>
  <si>
    <t>5.2.1</t>
  </si>
  <si>
    <t>5.2.2</t>
  </si>
  <si>
    <t>5.2.3</t>
  </si>
  <si>
    <t>Suministro y colocacion de malla electrosoldada. No se miden traslapos, estos se incluyen en el valor unitario.
Malla electrosoldada tipo U 50.</t>
  </si>
  <si>
    <t>Suministro y colocacion de malla electrosoldada. No se miden traslapos, estos se incluyen en el valor unitario.
Malla electrosoldada tipo D 84.</t>
  </si>
  <si>
    <t>Suministro y colocacion de malla electrosoldada. No se miden traslapos, estos se incluyen en el valor unitario.
Malla electrosoldada tipo D 106.</t>
  </si>
  <si>
    <t>Suministro y colocación de fijacion quimica, sobre elementos de concreto, incluye perforación, limpieza y epóxico. No incluye refuerzo.</t>
  </si>
  <si>
    <t>5.3.1</t>
  </si>
  <si>
    <t>5.3.2</t>
  </si>
  <si>
    <t>5.4</t>
  </si>
  <si>
    <t>5.5</t>
  </si>
  <si>
    <t>5.6</t>
  </si>
  <si>
    <t>5.7</t>
  </si>
  <si>
    <t>5.8</t>
  </si>
  <si>
    <t>5.9</t>
  </si>
  <si>
    <t>5.10</t>
  </si>
  <si>
    <t>5.11</t>
  </si>
  <si>
    <t>5.12</t>
  </si>
  <si>
    <t>5.13</t>
  </si>
  <si>
    <t xml:space="preserve">Suministro y colocación de fijacion quimica, sobre elementos de concreto, incluye perforación, limpieza y epóxico. No incluye refuerzo.
Fijación en 3/8", Broca de 1/2", Prof. 4" </t>
  </si>
  <si>
    <t xml:space="preserve">Suministro y colocación de fijacion quimica, sobre elementos de concreto, incluye perforación, limpieza y epóxico. No incluye refuerzo.
Fijación en 1/2", Broca de 5/8", Prof. 5" </t>
  </si>
  <si>
    <t>Construcción, transporte y montaje de ESTRUCTURA METÁLICA, en PERFILERIA TIPO IPE, HEA, PHR-C, PTE, W, C para elementos de cubierta, rampas o áreas de circulación metálicas, soporte de fachadas, tensores, vigas de apoyo, entre otros, según diseño. Incluye: suministro y transporte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t>
  </si>
  <si>
    <t>Suministro y colocación de  pasamanos metálico en tubo rectangular PTS 2"x 1"(colocado horizontalmente en la parte superior)+ varilla redonda de 3/4" colocada verticalmente cada 0,10 m y apoyos verticales en  doble platina de 2" x 1/2" cada 1.00 m. colocados sobre platina de 1/2" anclada a losa mediante 4 pernos de 1/2"; y  platina de 2" x 1/2" colocado horizontalmente en la parte inferior del pasamanos . Incluye base anticorrosiva, catalizador acabado final en pintura esmalte semibrillante para exteriores tipo poliuretano, color negro.Según diseño. h=1.10 m.</t>
  </si>
  <si>
    <t xml:space="preserve">Suministro y colocación de  rodamanos  en tuberia negra de 11/2" x 0,098" un hilo  .Incluye: fijaciones en L de 0,14 m.cada 1,50 en varilla lisa de  1/2", platina de 1/4" circular de  8 cm de diametro con dos perforaciones para perno de 1/4", perno expansivo de 1/4" x 2", tapon en los extremos, anticorrosivo cromato de zinc + acabado con pintulux color a definir por la supervisión  </t>
  </si>
  <si>
    <t>Suministro y colocación de  pasamanos metálico en tuberia negra de 11/2" x 0,098" (colocado horizontalmente en la parte superior)+ mas dos rodamanos en tuberia negra de 11/2" x 0,098" , fijados con platina de 2" x 1/2" de 10 cm. formando angulo de  45°  colocadas horizontalmente a 0,90 . y a 0,70 m.   varilla redonda de 3/4" colocada verticalmente cada 0,10 m apoyada sobre una platina de 2" x 1/2" y apoyos verticales en  en tuberia negra de 11/2" x 0,098" cada metro .   colocados sobre platina de 10 x 10 cm x  1/2" anclada a losa mediante 4 pernos de 1/2"; y  platina de 2" x 1/2" colocado horizontalmente en la parte inferior del pasamanos . Incluye: anticorrosivo cromato de zinc + acabado con pintulux color a definir por la supervisión  .Según diseño. h=1.10 m.</t>
  </si>
  <si>
    <t>Reforma de pasamanos existente Incluye: adición de varilla de 3/4" cada 0,14 m. a ejes ,realce de pasamanos de 0,15 m. con doble platina de 2" x 1/2" de L= 0,125 m. colocada vertical cada 1,00 , tuberia PTS de 2 " x 1/2 " en la parte superior , soldadura , pintura anticorrosivo cromato de zinc, acabado con pintulux color a definir por la supervisión  (ver detalle)</t>
  </si>
  <si>
    <t>Construcción e instalación de pasamanos en tubería metálica circular de 2" con tres hilos horizontales. incluye pintura anticorrosiva , acabado con poliuretano  y anclajes según diseño.</t>
  </si>
  <si>
    <t xml:space="preserve">Retiro y reinstalación de pasamanos existente. Incluye: cortes, soldaduras, pernos de anclaje de 1/2"; pintura anticorrosiva 513 de pintuco y/o equivalente + acabado con pintulux y/o equivalente color a definir por la supervisión.
</t>
  </si>
  <si>
    <t xml:space="preserve">Suministro, transporte e instalación de angulo de 11/2" x 11/2" x1/8". Incluye: soldadura,  anticorrosivo y pintura acabado color aluminio
</t>
  </si>
  <si>
    <t xml:space="preserve">Construcción de  de cerramiento metalico .Incluye : postes en perfil estructural de 4" x 4" x 3 mm.de L= 2,00 m. colocados  verticalmente cada 1,07  m. a ejes , dos perfiles horizontales  de 2" x 1" calibre 16 ,y angulos verticales de 11/2" x3/16" de L = 1,55 m. con separacion de 8 cm libres , pintura anticorrosiva c513 de pintuco y/o equivalente y pintura acabado con pintura base aceite  ,soldaduras y demas elementos necesarios para su correcta ejecución segun diseño 
</t>
  </si>
  <si>
    <t>Construcción de fachada en lamina microperforada (diseño por definir) calibre 16 en acero galvanizado, incluye estructura de soporte y nivelación en tubería de 60x60 acabado en pintura electrostática al horno poliéster para exteriores (color por definir) Incluye suministro y montaje.+</t>
  </si>
  <si>
    <t>MAMPOSTERÍA</t>
  </si>
  <si>
    <t>Sobrecimiento en bloque de concreto, (bloque de primera calidad) Incluye mortero de pega 1:4, relleno en mortero 1:6, fluido e impermeabilización de las caras laterales y superior con igol denso de sika o similar (2 hiladas) y manto de 2mm en la cara superior.</t>
  </si>
  <si>
    <t>6.1.1</t>
  </si>
  <si>
    <t>6.1.2</t>
  </si>
  <si>
    <t xml:space="preserve">Construcción de sobrecimiento en bloque de concreto R-10 Mpa (2p intermedio) de 0,20 x 0,20 x 0,40 m (dos hiladas). Incluye mortero de pega 1:4, relleno en mortero 1:6, fluido y todo lo necesario para su correcta instalación.
</t>
  </si>
  <si>
    <t>Construcción de sobrecimiento bloque de concreto R-10 Mpa (2p intermedio) de 0,15 x 0,20 x 0,40 m (dos hiladas). Incluye mortero de pega 1:4, relleno en mortero 1:6, fluido y todo lo necesario para su correcta instalación.</t>
  </si>
  <si>
    <t>6.2</t>
  </si>
  <si>
    <t>6.2.1</t>
  </si>
  <si>
    <t>6.2.1.1</t>
  </si>
  <si>
    <t>6.2.1.2</t>
  </si>
  <si>
    <t>6.2.2</t>
  </si>
  <si>
    <t>6.2.2.1</t>
  </si>
  <si>
    <t>6.2.2.2</t>
  </si>
  <si>
    <t>6.2.2.3</t>
  </si>
  <si>
    <t>6.2.3</t>
  </si>
  <si>
    <t>6.2.3.1</t>
  </si>
  <si>
    <t>6.2.3.2</t>
  </si>
  <si>
    <t>6.2.3.4</t>
  </si>
  <si>
    <t>6.2.4</t>
  </si>
  <si>
    <t>6.2.4.1</t>
  </si>
  <si>
    <t>6.2.4.2</t>
  </si>
  <si>
    <t>6.2.5</t>
  </si>
  <si>
    <t>6.2.5.1</t>
  </si>
  <si>
    <t>6.2.5.2</t>
  </si>
  <si>
    <t>6.2.5.3</t>
  </si>
  <si>
    <t>6.3</t>
  </si>
  <si>
    <t>6.4</t>
  </si>
  <si>
    <t>6.5</t>
  </si>
  <si>
    <t>6.6</t>
  </si>
  <si>
    <t>6.7</t>
  </si>
  <si>
    <t>6.8</t>
  </si>
  <si>
    <t>6.9</t>
  </si>
  <si>
    <t>6.10</t>
  </si>
  <si>
    <t>6.11</t>
  </si>
  <si>
    <t>6.12</t>
  </si>
  <si>
    <t>6.13</t>
  </si>
  <si>
    <t>6.14</t>
  </si>
  <si>
    <t>6.15</t>
  </si>
  <si>
    <t>6.16</t>
  </si>
  <si>
    <t>6.17</t>
  </si>
  <si>
    <t>6.18</t>
  </si>
  <si>
    <t>6.19</t>
  </si>
  <si>
    <t>6.20</t>
  </si>
  <si>
    <t>6.21</t>
  </si>
  <si>
    <t>6.22</t>
  </si>
  <si>
    <t>6.22.1</t>
  </si>
  <si>
    <t>6.22.2</t>
  </si>
  <si>
    <t>6.23</t>
  </si>
  <si>
    <t>6.24</t>
  </si>
  <si>
    <t>6.25</t>
  </si>
  <si>
    <t>6.26</t>
  </si>
  <si>
    <t>6.27</t>
  </si>
  <si>
    <t>6.28</t>
  </si>
  <si>
    <t>6.29</t>
  </si>
  <si>
    <t>6.30</t>
  </si>
  <si>
    <t>7.1</t>
  </si>
  <si>
    <t>7.1.1</t>
  </si>
  <si>
    <t>7.1.2</t>
  </si>
  <si>
    <t>7.1.3</t>
  </si>
  <si>
    <t>7.1.4</t>
  </si>
  <si>
    <t>7.1.5</t>
  </si>
  <si>
    <t>7.1.6</t>
  </si>
  <si>
    <t>7.1.7</t>
  </si>
  <si>
    <t>7.2</t>
  </si>
  <si>
    <t>7.2.1</t>
  </si>
  <si>
    <t>7.2.2</t>
  </si>
  <si>
    <t>7.2.3</t>
  </si>
  <si>
    <t>7.2.3.1</t>
  </si>
  <si>
    <t>7.2.3.2</t>
  </si>
  <si>
    <t>7.3</t>
  </si>
  <si>
    <t>7.3.1</t>
  </si>
  <si>
    <t>7.3.2</t>
  </si>
  <si>
    <t>7.3.3</t>
  </si>
  <si>
    <t>7.4</t>
  </si>
  <si>
    <t>7.4.1</t>
  </si>
  <si>
    <t>7.4.2</t>
  </si>
  <si>
    <t>7.4.3</t>
  </si>
  <si>
    <t>7.4.4</t>
  </si>
  <si>
    <t>7.4.5</t>
  </si>
  <si>
    <t>7.5</t>
  </si>
  <si>
    <t>7.5.1</t>
  </si>
  <si>
    <t>7.5.2</t>
  </si>
  <si>
    <t>7.6</t>
  </si>
  <si>
    <t>7.6.1</t>
  </si>
  <si>
    <t>7.6.2</t>
  </si>
  <si>
    <t>7.6.3</t>
  </si>
  <si>
    <t>7.6.4</t>
  </si>
  <si>
    <t>7.7</t>
  </si>
  <si>
    <t>7.8</t>
  </si>
  <si>
    <t>7.9</t>
  </si>
  <si>
    <t>7.10</t>
  </si>
  <si>
    <t>7.10.1</t>
  </si>
  <si>
    <t>7.10.2</t>
  </si>
  <si>
    <t>7.11</t>
  </si>
  <si>
    <t>7.12</t>
  </si>
  <si>
    <t>7.13</t>
  </si>
  <si>
    <t>7.14</t>
  </si>
  <si>
    <t>7.15</t>
  </si>
  <si>
    <t>7.15.1</t>
  </si>
  <si>
    <t>7.16</t>
  </si>
  <si>
    <t>7.17</t>
  </si>
  <si>
    <t>7.18</t>
  </si>
  <si>
    <t>7.19</t>
  </si>
  <si>
    <t>7.20</t>
  </si>
  <si>
    <t>7.21</t>
  </si>
  <si>
    <t>7.22</t>
  </si>
  <si>
    <t>8.1</t>
  </si>
  <si>
    <t>8.2</t>
  </si>
  <si>
    <t>8.3</t>
  </si>
  <si>
    <t>8.4</t>
  </si>
  <si>
    <t>8.5</t>
  </si>
  <si>
    <t>8.6</t>
  </si>
  <si>
    <t>8.7</t>
  </si>
  <si>
    <t>8.7.1</t>
  </si>
  <si>
    <t>8.7.2</t>
  </si>
  <si>
    <t>8.7.3</t>
  </si>
  <si>
    <t>8.7.4</t>
  </si>
  <si>
    <t>8.8</t>
  </si>
  <si>
    <t>8.9</t>
  </si>
  <si>
    <t>8.10</t>
  </si>
  <si>
    <t>8.10.1</t>
  </si>
  <si>
    <t>8.10.2</t>
  </si>
  <si>
    <t>8.10.3</t>
  </si>
  <si>
    <t>8.11</t>
  </si>
  <si>
    <t>8.11.1</t>
  </si>
  <si>
    <t>8.11.2</t>
  </si>
  <si>
    <t>8.11.3</t>
  </si>
  <si>
    <t>8.12</t>
  </si>
  <si>
    <t>8.13</t>
  </si>
  <si>
    <t>8.14</t>
  </si>
  <si>
    <t>8.15</t>
  </si>
  <si>
    <t>8.16</t>
  </si>
  <si>
    <t>8.17</t>
  </si>
  <si>
    <t>8.18</t>
  </si>
  <si>
    <t>8.18.1</t>
  </si>
  <si>
    <t>8.18.2</t>
  </si>
  <si>
    <t>8.18.3</t>
  </si>
  <si>
    <t>8.18.4</t>
  </si>
  <si>
    <t>8.18.5</t>
  </si>
  <si>
    <t>8.18.6</t>
  </si>
  <si>
    <t>8.18.7</t>
  </si>
  <si>
    <t>8.18.8</t>
  </si>
  <si>
    <t>8.18.9</t>
  </si>
  <si>
    <t>8.18.10</t>
  </si>
  <si>
    <t>8.18.11</t>
  </si>
  <si>
    <t>8.18.12</t>
  </si>
  <si>
    <t>8.18.13</t>
  </si>
  <si>
    <t>8.19</t>
  </si>
  <si>
    <t>9.1.1</t>
  </si>
  <si>
    <t>9.1.2</t>
  </si>
  <si>
    <t>9.1.3</t>
  </si>
  <si>
    <t>9.1.4</t>
  </si>
  <si>
    <t>9.1.5</t>
  </si>
  <si>
    <t>9.1.6</t>
  </si>
  <si>
    <t>9.1.7</t>
  </si>
  <si>
    <t>9.1.8</t>
  </si>
  <si>
    <t>9.1.9</t>
  </si>
  <si>
    <t>9.1.10</t>
  </si>
  <si>
    <t>9.1.11</t>
  </si>
  <si>
    <t>9.1.12</t>
  </si>
  <si>
    <t>9.1.13</t>
  </si>
  <si>
    <t>9.1.14</t>
  </si>
  <si>
    <t>9.1.15</t>
  </si>
  <si>
    <t>9.1.16</t>
  </si>
  <si>
    <t>9.1.17</t>
  </si>
  <si>
    <t>9.1.18</t>
  </si>
  <si>
    <t>9.1.19</t>
  </si>
  <si>
    <t>9.1.20</t>
  </si>
  <si>
    <t>9.1.21</t>
  </si>
  <si>
    <t>9.1.22</t>
  </si>
  <si>
    <t>9.1.23</t>
  </si>
  <si>
    <t>9.2</t>
  </si>
  <si>
    <t>9.2.1</t>
  </si>
  <si>
    <t>9.2.2</t>
  </si>
  <si>
    <t>9.2.3</t>
  </si>
  <si>
    <t>9.2.4</t>
  </si>
  <si>
    <t>9.2.5</t>
  </si>
  <si>
    <t>9.2.6</t>
  </si>
  <si>
    <t>9.2.7</t>
  </si>
  <si>
    <t>9.2.8</t>
  </si>
  <si>
    <t>9.2.9</t>
  </si>
  <si>
    <t>9.2.10</t>
  </si>
  <si>
    <t>9.3.1</t>
  </si>
  <si>
    <t>9.3.2</t>
  </si>
  <si>
    <t>9.3.3</t>
  </si>
  <si>
    <t>9.3.4</t>
  </si>
  <si>
    <t>9.3.5</t>
  </si>
  <si>
    <t>9.4</t>
  </si>
  <si>
    <t>9.5.1</t>
  </si>
  <si>
    <t>9.6</t>
  </si>
  <si>
    <t>9.7.1</t>
  </si>
  <si>
    <t>9.8.1</t>
  </si>
  <si>
    <t>9.9</t>
  </si>
  <si>
    <t>10.1</t>
  </si>
  <si>
    <t>10.2</t>
  </si>
  <si>
    <t>10.2.1</t>
  </si>
  <si>
    <t>10.2.2</t>
  </si>
  <si>
    <t>10.2.3</t>
  </si>
  <si>
    <t>10.2.4</t>
  </si>
  <si>
    <t>10.2.5</t>
  </si>
  <si>
    <t>10.3</t>
  </si>
  <si>
    <t>10.3.1</t>
  </si>
  <si>
    <t>10.3.2</t>
  </si>
  <si>
    <t>10.4</t>
  </si>
  <si>
    <t>10.5</t>
  </si>
  <si>
    <t>10.6</t>
  </si>
  <si>
    <t>10.7</t>
  </si>
  <si>
    <t>10.7.1</t>
  </si>
  <si>
    <t>10.7.2</t>
  </si>
  <si>
    <t>10.8</t>
  </si>
  <si>
    <t>10.9</t>
  </si>
  <si>
    <t>10.10</t>
  </si>
  <si>
    <t>10.10.1</t>
  </si>
  <si>
    <t>10.10.2</t>
  </si>
  <si>
    <t>10.10.3</t>
  </si>
  <si>
    <t>10.10.4</t>
  </si>
  <si>
    <t>10.10.5</t>
  </si>
  <si>
    <t>10.11</t>
  </si>
  <si>
    <t>10.11.1</t>
  </si>
  <si>
    <t>10.11.2</t>
  </si>
  <si>
    <t>10.12</t>
  </si>
  <si>
    <t>10.12.1</t>
  </si>
  <si>
    <t>10.12.2</t>
  </si>
  <si>
    <t>10.13</t>
  </si>
  <si>
    <t>10.13.1</t>
  </si>
  <si>
    <t>10.14</t>
  </si>
  <si>
    <t>10.14.1</t>
  </si>
  <si>
    <t>10.14.2</t>
  </si>
  <si>
    <t>10.15</t>
  </si>
  <si>
    <t>10.15.1</t>
  </si>
  <si>
    <t>10.15.2</t>
  </si>
  <si>
    <t>10.16</t>
  </si>
  <si>
    <t>10.17</t>
  </si>
  <si>
    <t>10.18</t>
  </si>
  <si>
    <t>10.19</t>
  </si>
  <si>
    <t>10.20</t>
  </si>
  <si>
    <t>10.21</t>
  </si>
  <si>
    <t>10.22</t>
  </si>
  <si>
    <t>10.23</t>
  </si>
  <si>
    <t>10.23.1</t>
  </si>
  <si>
    <t>10.23.2</t>
  </si>
  <si>
    <t>10.23.3</t>
  </si>
  <si>
    <t>10.23.4</t>
  </si>
  <si>
    <t>10.24</t>
  </si>
  <si>
    <t>10.25</t>
  </si>
  <si>
    <t>10.26</t>
  </si>
  <si>
    <t>10.27</t>
  </si>
  <si>
    <t>10.28</t>
  </si>
  <si>
    <t>10.29</t>
  </si>
  <si>
    <t>10.30</t>
  </si>
  <si>
    <t>10.31</t>
  </si>
  <si>
    <t>10.32</t>
  </si>
  <si>
    <t>10.33</t>
  </si>
  <si>
    <t>10.34</t>
  </si>
  <si>
    <t>10.35</t>
  </si>
  <si>
    <t>10.36</t>
  </si>
  <si>
    <t>10.37</t>
  </si>
  <si>
    <t>10.38</t>
  </si>
  <si>
    <t>11.1</t>
  </si>
  <si>
    <t>11.2</t>
  </si>
  <si>
    <t>11.3</t>
  </si>
  <si>
    <t>11.4</t>
  </si>
  <si>
    <t>11.4.1</t>
  </si>
  <si>
    <t>11.4.2</t>
  </si>
  <si>
    <t>11.4.3</t>
  </si>
  <si>
    <t>11.4.4</t>
  </si>
  <si>
    <t>11.5</t>
  </si>
  <si>
    <t>11.6</t>
  </si>
  <si>
    <t>11.7</t>
  </si>
  <si>
    <t>11.8</t>
  </si>
  <si>
    <t>11.9</t>
  </si>
  <si>
    <t>11.10</t>
  </si>
  <si>
    <t>11.10.1</t>
  </si>
  <si>
    <t>11.10.2</t>
  </si>
  <si>
    <t>11.10.3</t>
  </si>
  <si>
    <t>11.11</t>
  </si>
  <si>
    <t>11.12</t>
  </si>
  <si>
    <t>11.13</t>
  </si>
  <si>
    <t>11.14</t>
  </si>
  <si>
    <t>11.15</t>
  </si>
  <si>
    <t>11.16</t>
  </si>
  <si>
    <t>11.17</t>
  </si>
  <si>
    <t>11.18</t>
  </si>
  <si>
    <t>11.19.1</t>
  </si>
  <si>
    <t>11.19.2</t>
  </si>
  <si>
    <t>11.20</t>
  </si>
  <si>
    <t>11.21</t>
  </si>
  <si>
    <t>11.21.1</t>
  </si>
  <si>
    <t>11.21.2</t>
  </si>
  <si>
    <t>11.22</t>
  </si>
  <si>
    <t>11.23</t>
  </si>
  <si>
    <t>11.24</t>
  </si>
  <si>
    <t>12.1</t>
  </si>
  <si>
    <t>12.2</t>
  </si>
  <si>
    <t>12.3</t>
  </si>
  <si>
    <t>12.4</t>
  </si>
  <si>
    <t>12.4.1</t>
  </si>
  <si>
    <t>12.4.2</t>
  </si>
  <si>
    <t>12.4.3</t>
  </si>
  <si>
    <t>12.4.4</t>
  </si>
  <si>
    <t>12.4.5</t>
  </si>
  <si>
    <t>12.4.6</t>
  </si>
  <si>
    <t>12.5</t>
  </si>
  <si>
    <t>12.6</t>
  </si>
  <si>
    <t>12.7</t>
  </si>
  <si>
    <t>12.8</t>
  </si>
  <si>
    <t>12.9</t>
  </si>
  <si>
    <t>12.10</t>
  </si>
  <si>
    <t>12.11</t>
  </si>
  <si>
    <t>12.12</t>
  </si>
  <si>
    <t>12.13</t>
  </si>
  <si>
    <t>12.14</t>
  </si>
  <si>
    <t>12.15</t>
  </si>
  <si>
    <t>12.16</t>
  </si>
  <si>
    <t>12.17</t>
  </si>
  <si>
    <t>12.18</t>
  </si>
  <si>
    <t>12.19</t>
  </si>
  <si>
    <t>12.20.1</t>
  </si>
  <si>
    <t>12.20.2</t>
  </si>
  <si>
    <t>12.21</t>
  </si>
  <si>
    <t>12.22</t>
  </si>
  <si>
    <t>12.23</t>
  </si>
  <si>
    <t>12.24</t>
  </si>
  <si>
    <t>12.25</t>
  </si>
  <si>
    <t>12.26</t>
  </si>
  <si>
    <t>12.27</t>
  </si>
  <si>
    <t>12.28</t>
  </si>
  <si>
    <t>12.29</t>
  </si>
  <si>
    <t>12.30</t>
  </si>
  <si>
    <t>12.31</t>
  </si>
  <si>
    <t>12.32</t>
  </si>
  <si>
    <t>12.33</t>
  </si>
  <si>
    <t>12.34</t>
  </si>
  <si>
    <t>12.35</t>
  </si>
  <si>
    <t>12.36</t>
  </si>
  <si>
    <t>12.37</t>
  </si>
  <si>
    <t>13.1</t>
  </si>
  <si>
    <t>13.2</t>
  </si>
  <si>
    <t>13.3</t>
  </si>
  <si>
    <t>13.6</t>
  </si>
  <si>
    <t>13.6.1</t>
  </si>
  <si>
    <t>13.6.2</t>
  </si>
  <si>
    <t>13.6.3</t>
  </si>
  <si>
    <t>13.6.4</t>
  </si>
  <si>
    <t>13.6.5</t>
  </si>
  <si>
    <t>13.6.6</t>
  </si>
  <si>
    <t>13.6.7</t>
  </si>
  <si>
    <t>13.6.8</t>
  </si>
  <si>
    <t>13.7</t>
  </si>
  <si>
    <t>13.8</t>
  </si>
  <si>
    <t>13.9</t>
  </si>
  <si>
    <t>13.10</t>
  </si>
  <si>
    <t>13.11</t>
  </si>
  <si>
    <t>13.12</t>
  </si>
  <si>
    <t>13.13</t>
  </si>
  <si>
    <t>13.14</t>
  </si>
  <si>
    <t>13.14.1</t>
  </si>
  <si>
    <t>13.14.2</t>
  </si>
  <si>
    <t>13.15</t>
  </si>
  <si>
    <t>13.16</t>
  </si>
  <si>
    <t>13.17</t>
  </si>
  <si>
    <t>13.18</t>
  </si>
  <si>
    <t>13.19</t>
  </si>
  <si>
    <t>13.20</t>
  </si>
  <si>
    <t>13.21</t>
  </si>
  <si>
    <t>13.22</t>
  </si>
  <si>
    <t>13.23</t>
  </si>
  <si>
    <t>13.24.1</t>
  </si>
  <si>
    <t>13.24.2</t>
  </si>
  <si>
    <t>13.24.3</t>
  </si>
  <si>
    <t>13.25.1</t>
  </si>
  <si>
    <t>13.25.2</t>
  </si>
  <si>
    <t>13.25.3</t>
  </si>
  <si>
    <t>13.26</t>
  </si>
  <si>
    <t>13.27</t>
  </si>
  <si>
    <t>13.28</t>
  </si>
  <si>
    <t>13.29</t>
  </si>
  <si>
    <t>13.30</t>
  </si>
  <si>
    <t>13.31</t>
  </si>
  <si>
    <t>13.32</t>
  </si>
  <si>
    <t>13.33</t>
  </si>
  <si>
    <t>13.34</t>
  </si>
  <si>
    <t>13.35</t>
  </si>
  <si>
    <t>13.36</t>
  </si>
  <si>
    <t>13.37</t>
  </si>
  <si>
    <t>13.38</t>
  </si>
  <si>
    <t>13.39</t>
  </si>
  <si>
    <t>13.40</t>
  </si>
  <si>
    <t>13.41</t>
  </si>
  <si>
    <t>13.42</t>
  </si>
  <si>
    <t>13.43</t>
  </si>
  <si>
    <t>13.44</t>
  </si>
  <si>
    <t>15.1</t>
  </si>
  <si>
    <t>15.1.1</t>
  </si>
  <si>
    <t>15.1.2</t>
  </si>
  <si>
    <t>15.1.3</t>
  </si>
  <si>
    <t>15.1.4</t>
  </si>
  <si>
    <t>15.1.5</t>
  </si>
  <si>
    <t>15.1.6</t>
  </si>
  <si>
    <t>15.1.7</t>
  </si>
  <si>
    <t>15.1.8</t>
  </si>
  <si>
    <t>15.1.9</t>
  </si>
  <si>
    <t>15.1.10</t>
  </si>
  <si>
    <t>15.1.11</t>
  </si>
  <si>
    <t>15.1.12</t>
  </si>
  <si>
    <t>15.1.13</t>
  </si>
  <si>
    <t>15.1.14</t>
  </si>
  <si>
    <t>15.1.15</t>
  </si>
  <si>
    <t>15.1.16</t>
  </si>
  <si>
    <t>15.1.17</t>
  </si>
  <si>
    <t>15.1.19</t>
  </si>
  <si>
    <t>15.1.22</t>
  </si>
  <si>
    <t>15.2</t>
  </si>
  <si>
    <t>15.2.1</t>
  </si>
  <si>
    <t>15.2.2</t>
  </si>
  <si>
    <t>15.2.3</t>
  </si>
  <si>
    <t>15.2.4</t>
  </si>
  <si>
    <t>15.2.5</t>
  </si>
  <si>
    <t>15.2.6</t>
  </si>
  <si>
    <t>15.2.7</t>
  </si>
  <si>
    <t>15.2.8</t>
  </si>
  <si>
    <t>15.2.9</t>
  </si>
  <si>
    <t>15.2.10</t>
  </si>
  <si>
    <t>15.2.11</t>
  </si>
  <si>
    <t>15.2.12</t>
  </si>
  <si>
    <t>15.2.13</t>
  </si>
  <si>
    <t>15.2.14</t>
  </si>
  <si>
    <t>15.2.15</t>
  </si>
  <si>
    <t>15.2.16</t>
  </si>
  <si>
    <t>15.2.17</t>
  </si>
  <si>
    <t>15.2.18</t>
  </si>
  <si>
    <t>15.2.19</t>
  </si>
  <si>
    <t>15.2.20</t>
  </si>
  <si>
    <t>15.2.21</t>
  </si>
  <si>
    <t>15.2.22</t>
  </si>
  <si>
    <t>15.2.23</t>
  </si>
  <si>
    <t>15.2.24</t>
  </si>
  <si>
    <t>15.2.25</t>
  </si>
  <si>
    <t>15.2.26</t>
  </si>
  <si>
    <t>15.2.27</t>
  </si>
  <si>
    <t>15.3</t>
  </si>
  <si>
    <t>15.3.1</t>
  </si>
  <si>
    <t>15.3.2</t>
  </si>
  <si>
    <t>15.3.3</t>
  </si>
  <si>
    <t>15.3.4</t>
  </si>
  <si>
    <t>15.3.5</t>
  </si>
  <si>
    <t>15.3.6</t>
  </si>
  <si>
    <t>15.3.7</t>
  </si>
  <si>
    <t>15.3.8</t>
  </si>
  <si>
    <t>15.3.9</t>
  </si>
  <si>
    <t>15.3.10</t>
  </si>
  <si>
    <t>15.3.11</t>
  </si>
  <si>
    <t>15.3.12</t>
  </si>
  <si>
    <t>15.3.13</t>
  </si>
  <si>
    <t>15.3.14</t>
  </si>
  <si>
    <t>15.3.15</t>
  </si>
  <si>
    <t>15.3.16</t>
  </si>
  <si>
    <t>15.3.17</t>
  </si>
  <si>
    <t>15.3.18</t>
  </si>
  <si>
    <t>15.3.19</t>
  </si>
  <si>
    <t>15.3.20</t>
  </si>
  <si>
    <t>15.3.21</t>
  </si>
  <si>
    <t>15.3.22</t>
  </si>
  <si>
    <t>15.3.23</t>
  </si>
  <si>
    <t>15.3.24</t>
  </si>
  <si>
    <t>15.3.25</t>
  </si>
  <si>
    <t>15.3.26</t>
  </si>
  <si>
    <t>15.3.27</t>
  </si>
  <si>
    <t>15.3.28</t>
  </si>
  <si>
    <t>15.3.29</t>
  </si>
  <si>
    <t>15.3.30</t>
  </si>
  <si>
    <t>15.3.31</t>
  </si>
  <si>
    <t>15.3.32</t>
  </si>
  <si>
    <t>15.3.33</t>
  </si>
  <si>
    <t>15.3.34</t>
  </si>
  <si>
    <t>15.3.35</t>
  </si>
  <si>
    <t>15.3.36</t>
  </si>
  <si>
    <t>15.3.37</t>
  </si>
  <si>
    <t>15.3.38</t>
  </si>
  <si>
    <t>15.3.39</t>
  </si>
  <si>
    <t>15.3.40</t>
  </si>
  <si>
    <t>15.3.41</t>
  </si>
  <si>
    <t>15.3.42</t>
  </si>
  <si>
    <t>15.3.43</t>
  </si>
  <si>
    <t>15.3.44</t>
  </si>
  <si>
    <t>15.4</t>
  </si>
  <si>
    <t>15.4.1</t>
  </si>
  <si>
    <t>15.4.2</t>
  </si>
  <si>
    <t>15.4.3</t>
  </si>
  <si>
    <t>15.4.4</t>
  </si>
  <si>
    <t>15.4.5</t>
  </si>
  <si>
    <t>15.4.6</t>
  </si>
  <si>
    <t>15.4.7</t>
  </si>
  <si>
    <t>15.4.8</t>
  </si>
  <si>
    <t>15.4.9</t>
  </si>
  <si>
    <t>15.4.10</t>
  </si>
  <si>
    <t>15.4.11</t>
  </si>
  <si>
    <t>15.4.12</t>
  </si>
  <si>
    <t>15.4.13</t>
  </si>
  <si>
    <t>15.5</t>
  </si>
  <si>
    <t>15.5.1</t>
  </si>
  <si>
    <t>15.5.2</t>
  </si>
  <si>
    <t>15.5.3</t>
  </si>
  <si>
    <t>15.5.4</t>
  </si>
  <si>
    <t>15.5.5</t>
  </si>
  <si>
    <t>15.5.6</t>
  </si>
  <si>
    <t>15.5.7</t>
  </si>
  <si>
    <t>15.5.8</t>
  </si>
  <si>
    <t>15.5.9</t>
  </si>
  <si>
    <t>15.5.10</t>
  </si>
  <si>
    <t>15.5.11</t>
  </si>
  <si>
    <t>15.5.12</t>
  </si>
  <si>
    <t>15.5.13</t>
  </si>
  <si>
    <t>15.5.14</t>
  </si>
  <si>
    <t>15.5.15</t>
  </si>
  <si>
    <t>15.5.16</t>
  </si>
  <si>
    <t>15.5.17</t>
  </si>
  <si>
    <t>15.6</t>
  </si>
  <si>
    <t>15.6.1</t>
  </si>
  <si>
    <t>15.6.2</t>
  </si>
  <si>
    <t>15.6.3</t>
  </si>
  <si>
    <t>15.6.4</t>
  </si>
  <si>
    <t>15.6.5</t>
  </si>
  <si>
    <t>15.6.6</t>
  </si>
  <si>
    <t>15.6.7</t>
  </si>
  <si>
    <t>15.6.8</t>
  </si>
  <si>
    <t>15.6.9</t>
  </si>
  <si>
    <t>15.6.10</t>
  </si>
  <si>
    <t>15.6.11</t>
  </si>
  <si>
    <t>15.6.12</t>
  </si>
  <si>
    <t>15.6.13</t>
  </si>
  <si>
    <t>15.6.14</t>
  </si>
  <si>
    <t>15.6.15</t>
  </si>
  <si>
    <t>15.6.16</t>
  </si>
  <si>
    <t>15.6.17</t>
  </si>
  <si>
    <t>15.6.18</t>
  </si>
  <si>
    <t>15.6.19</t>
  </si>
  <si>
    <t>15.6.20</t>
  </si>
  <si>
    <t>15.7</t>
  </si>
  <si>
    <t>15.7.1</t>
  </si>
  <si>
    <t>15.7.2</t>
  </si>
  <si>
    <t>15.7.3</t>
  </si>
  <si>
    <t>15.7.4</t>
  </si>
  <si>
    <t>15.7.5</t>
  </si>
  <si>
    <t>15.7.6</t>
  </si>
  <si>
    <t>15.7.7</t>
  </si>
  <si>
    <t>15.7.8</t>
  </si>
  <si>
    <t>15.7.9</t>
  </si>
  <si>
    <t>15.7.12</t>
  </si>
  <si>
    <t>15.7.13</t>
  </si>
  <si>
    <t>15.8</t>
  </si>
  <si>
    <t>15.8.1</t>
  </si>
  <si>
    <t>15.8.2</t>
  </si>
  <si>
    <t>15.10</t>
  </si>
  <si>
    <t>15.10.1</t>
  </si>
  <si>
    <t>15.10.2</t>
  </si>
  <si>
    <t>15.10.3</t>
  </si>
  <si>
    <t>15.10.4</t>
  </si>
  <si>
    <t>15.10.5</t>
  </si>
  <si>
    <t>15.10.6</t>
  </si>
  <si>
    <t>15.10.7</t>
  </si>
  <si>
    <t>15.10.8</t>
  </si>
  <si>
    <t>15.10.9</t>
  </si>
  <si>
    <t>15.10.10</t>
  </si>
  <si>
    <t>15.10.11</t>
  </si>
  <si>
    <t>15.10.12</t>
  </si>
  <si>
    <t>15.10.13</t>
  </si>
  <si>
    <t>15.10.14</t>
  </si>
  <si>
    <t>15.10.15</t>
  </si>
  <si>
    <t>15.10.16</t>
  </si>
  <si>
    <t>15.10.17</t>
  </si>
  <si>
    <t>15.10.18</t>
  </si>
  <si>
    <t>15.10.19</t>
  </si>
  <si>
    <t>15.10.20</t>
  </si>
  <si>
    <t>15.10.21</t>
  </si>
  <si>
    <t>16.1</t>
  </si>
  <si>
    <t>16.1.1</t>
  </si>
  <si>
    <t>16.1.2</t>
  </si>
  <si>
    <t>16.2.1.1</t>
  </si>
  <si>
    <t>16.2.1.2</t>
  </si>
  <si>
    <t>16.3.1</t>
  </si>
  <si>
    <t>16.3.2</t>
  </si>
  <si>
    <t>16.3.3</t>
  </si>
  <si>
    <t>16.3.4</t>
  </si>
  <si>
    <t>16.4</t>
  </si>
  <si>
    <t>16.4.1</t>
  </si>
  <si>
    <t>16.4.2</t>
  </si>
  <si>
    <t>16.5</t>
  </si>
  <si>
    <t>16.5.1</t>
  </si>
  <si>
    <t>16.5.2</t>
  </si>
  <si>
    <t>16.6</t>
  </si>
  <si>
    <t>16.6.1</t>
  </si>
  <si>
    <t>16.6.2</t>
  </si>
  <si>
    <t>16.7</t>
  </si>
  <si>
    <t>16.7.1</t>
  </si>
  <si>
    <t>16.7.2</t>
  </si>
  <si>
    <t>16.8</t>
  </si>
  <si>
    <t>16.8.1</t>
  </si>
  <si>
    <t>16.8.2</t>
  </si>
  <si>
    <t>16.9</t>
  </si>
  <si>
    <t>16.9.1</t>
  </si>
  <si>
    <t>16.9.2</t>
  </si>
  <si>
    <t>16.10</t>
  </si>
  <si>
    <t>16.11</t>
  </si>
  <si>
    <t>16.12</t>
  </si>
  <si>
    <t>16.13</t>
  </si>
  <si>
    <t>16.14</t>
  </si>
  <si>
    <t>16.15</t>
  </si>
  <si>
    <t>16.16</t>
  </si>
  <si>
    <t>16.17</t>
  </si>
  <si>
    <t>16.18</t>
  </si>
  <si>
    <t>Construcción de mamposteria,incluye mortero de pega 1:4, trabas, columnas,machones,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</si>
  <si>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En ladrillo ranurado ambas caras.</t>
  </si>
  <si>
    <t xml:space="preserve">Construcción de mamposteria de  20 x 20 x 40 cm, en ladrillo ranurado ambas caras.Incluye mortero de pega 1:4, trabas, columnas,machones,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
</t>
  </si>
  <si>
    <t>Construcción de mamposteria de  15 x 20 x 40 cm, en ladrillo ranurado por ambas caras.Incluye mortero de pega 1:4, trabas, columnas,machones,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</si>
  <si>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En ladrillo para revocar ambas caras. ( primera calidad )</t>
  </si>
  <si>
    <t>Construcción de mampostería de 20 x 20 x 40 cm en ladrillo para revocar ambas caras. ( primera calidad,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esta midiendo. Todos los cortes serán realizados a máquina. (Según norma Icontec 451, 296 y la Astm C-652 y C-34).</t>
  </si>
  <si>
    <t xml:space="preserve">Construcción de mampostería de 15 x 20 x 40 cm. En ladrillo para revocar ambas caras. ( primera calidad,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esta midiendo. Todos los cortes serán realizados a máquina. (Según norma Icontec 451, 296 y la Astm C-652 y C-34).
</t>
  </si>
  <si>
    <t>Construcción de mampostería de  10 x 20 x 40 cm. En ladrillo para revocar ambas caras. ( primera calidad,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esta midiendo. Todos los cortes serán realizados a máquina. (Según norma Icontec 451, 296 y la Astm C-652 y C-34).</t>
  </si>
  <si>
    <t>En ladrillo catalan estructural.</t>
  </si>
  <si>
    <t>Construcción de mampostería  de 10 x 15 x 30 cm.      e = 15 cm, perforación vertical en ladrillo catalán estructural (primera calidad,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serán realizados a máquina. (Según norma Icontec 451, 296 y la Astm C-652 y C-34).</t>
  </si>
  <si>
    <t>Construcción de mampostería  de 10 x 15 x 30 cm.      e = 15 cm, perforación horizontal en ladrillo catalán estructural (primera calidad,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serán realizados a máquina. (Según norma Icontec 451, 296 y la Astm C-652 y C-34).</t>
  </si>
  <si>
    <t>Construcción de MAMPOSTERÍA EN BLOQUE DE CONCRETO 13 Mpa. TIPO CATALÁN  DE 10 x 15 x 30 cm, ESPESOR DE 15 cm. Color ROJO, NEGRO, VERDE OLIVA, JASPE, TERRACOTA, MARRÓN, ANTICADO,ARENA, OCRE  que cumpla norma NTC 4026 y 4076. Incluye: mortero de pega 0.25:1:4 (cal:cemento:arena) para revite en ambas caras,  lavado final con agua , cortes a máquina ,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t>
  </si>
  <si>
    <t>En bloque de concreto ranurado ambas caras. (bloque de primera calidad, según norma icontec 247).</t>
  </si>
  <si>
    <t>Construcción de mampostería en Bloque de concreto Split Ranurado de 0,20 x 0,20 x 0,40 m,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serán realizados a máquina. (Según norma Icontec 451, 296 y la Astm C-652 y C-34).</t>
  </si>
  <si>
    <t>Construcción de mampostería  Bloque de concreto Split Ranurado de 0,15 x 0,20 x 0,40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serán realizados a máquina. (Según norma Icontec 451, 296 y la Astm C-652 y C-34).</t>
  </si>
  <si>
    <t>En bloque de concreto para revocar ambas caras. (bloque de primera calidad, según norma icontec 247)</t>
  </si>
  <si>
    <t>Construcción de mampostería en Bloque de concreto R-10 Mpa (2p intermedio) de 0,20 x 0,20 x 0,40 para revocar ambas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serán realizados a máquina. (Según norma Icontec 451, 296 y la Astm C-652 y C-34).</t>
  </si>
  <si>
    <t>Construcción de mampostería en Bloque de concreto R-13 Mpa (2p intermedio) de 0,15 x 0,20 x 0,40 para revocar ambas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serán realizados a máquina. (Según norma Icontec 451, 296 y la Astm C-652 y C-34).</t>
  </si>
  <si>
    <t>Construcción de mampostería en Bloque de concreto R-8
 Mpa (2p intermedio) de 0,10 x 0,20 x 0,40 para revocar ambas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serán realizados a máquina. (Según norma Icontec 451, 296 y la Astm C-652 y C-34).</t>
  </si>
  <si>
    <t>Suministro y colocación de calado ceramico de 20 x 20 cm. Ranurado.</t>
  </si>
  <si>
    <t xml:space="preserve">Suministro e instalación de bloque de vidrio Insolux  traslucido  de 0,19 x 0,19 * 0,08 m. con pegacor bloque de vidrio  y lineas de pega  de e=0,01 m.  tanto horizontal como verticalmente: Incluye, refuerzo de 2 varillas de Ø=1/4" colocadas en todas las lineas de pega horizontales y verticales; y todos los demás elementos necesarios para su correcta instalación. </t>
  </si>
  <si>
    <t>Construcción  de cerramiento en bloque de concreto  y  malla eslabonada, calibre 10 ojo 5, Incluye: concreto de 21 Mpa para funadación de 0,30 x 0,40 m., columnas de 0,20 x 0,20 m. cada 2,20 m., viga superior  pisamalla con cortagoteras ,  muro en bloque de concreto 20x20x40 cm. e= 20 cm  ( 9 hiladas), acero de refuerzo, tuberia galvanizada de 11/2" para postes con  gallinazo doble cada 2,20 m. ( H poste = 2,60m.incluido gallinazos) , para pieamigos en esquinas e intermedios ( L = 2,66 m.), tuberia superior en tuberia galvanizada de 11/2",  altura malla 1,50 m., pintura anticorrosiva y pintura de acabado color aluminio, en soldaduras, tapones en lamina galvanizada,  6 hilos alambre de puas  c. 12 y , y demas elementos necesarios para su correcto funcionamiento.</t>
  </si>
  <si>
    <t>Construcción  de cerramiento en bloque de concreto 20 x 20 x 40 cm. e = 20 cm. ( 7 hiladas) y  malla eslabonada, calibre 10 ojo 5, Incluye: concreto de 21 Mpa para fundación de 0,30 m x 0,40 m. , para columnas de 0,20 x 0,20.cada 2,20 m.  a ejes, y concreto para viga superior pisamalla con cortgoteras , según diseño ,formaleta para acabado a la vista,  acero de refuerzo, tuberia galvanizada de 11/2" para postes con  gallinazo doble cada 2,20 m. ( H poste = 2,60m.incluido gallinazos) y para pieamigos en esquinas e intermedios ( L = 2,66 m.), tuberia superior ,altura malla 1,50 m.soldaduras , pintura anticirrosiva y pintura de acabado color aluminio en soldaduras , tapones en lamina galvanizada,  6 hilos alambre de puas  c. 12 y demas elementos necesarios para su correcto funcionamiento.</t>
  </si>
  <si>
    <t>Constrrucción  de cerramiento en bloque de concreto  y  malla eslabonada, calibre 10 ojo 5, Incluye: concreto de 21 Mpa para fundación preparado en obra de 0,30 x 0,40 m., concreto de 21 Mpa preparado en obra para columnas de 0,20 x 0,20 m. cada 2,20 m. a ejes, viga superior pisamalla con cortagoteras  , muro en bloque de concreto 20x20x40 cm. e= 20 cm  ( 2 hiladas), acero de refuerzo,  tuberia galvanizada de 11/2" para postes con  gallinazo doble cada 2,20 m. ( H poste = 3,00m. incluido gallinazos) y para pieamigos en esquinas e intermedios ( L = 2,97,00 m.), tuberia superior , altura malla 2,00 m.,pintura anticirrosiva y pintura de acabado color aluminio en soldadura, tapones en lamina galvanizada,  6 hilos alambre de puas  c. 12 y ,y demas elementos necesarios para su correcto funcionamiento.</t>
  </si>
  <si>
    <t>Constrrucción  de cerramiento en bloque de concreto  y  malla eslabonada, calibre 10 ojo 5, Incluye: concreto de 21 Mpa preparado en obra para fundación de 0,30 m. x 0,40 m, concreto de 21 Mpa preparado en obra para columnas de 0,20 x 0,20 m. cada 2,20 m., viga superior pisamalla con cortagoteras  , muro en bloque de concreto 20x20x40 cm. e= 20 cm  ( 5 hiladas), acero de refuerzo, tuberia galvanizada de 11/2" para postes con  gallinazo doble cada 2,20 m. ( H poste = 3,00m. incluido gallinazos) y para pieamigos en esquinas e intermedios ( L = 2,87,00 m.), tuberia superior , altura malla 2,00 m.pintura anticirrosiva y pintura de acabado color aluminio en soldaduras, tapones en lamina galvanizada,  6 hilos alambre de puas  c. 12 y  y demas elementos necesarios para su correcto funcionamiento.</t>
  </si>
  <si>
    <t>Constrrucción  de cerramiento sobre muro existente en  malla eslabonada, calibre 10 ojo 5, Incluye: concreto de 21 Mpa preparado en obra para viga de amarre superior de 0,20 x 0,20 m. concreto de 21 Mpa preparado en obra para ajuste columnas de 0,20x0,20x0,20 m., pisamalla con cortagoteras de ancho 0,25  y  altura promedio  = 0,175 m.  según diseño , tuberia galvanizada de 1,9" para postes con  gallinazo sencillo  cada 2,20 m. ( H poste = 2,70m. incluido gallinazo) y para pieamigos en esquinas e intermedios ( L = 3,00 m.), angulo superior de 11/2" x 11/2" x 1/8" tratado con pintura anticirrosiva y pintura de acabado color aluminio, tapones en lamina galvanizada,  3 hilos alambre de puas  c. 12 y , varilla de 1/4"  para coser malla y soldar al angulo, acero refuerzo para viga superior , para sillar  y demas elementos necesarios para su correcto funcionamiento.</t>
  </si>
  <si>
    <t>Construcción  de cerramiento sobre muro existente en  malla eslabonada, calibre 10 ojo 5, Incluye: tubería galvanizada de 1,9" para postes con  gallinazo sencillo  cada 2,20 m. ( H poste = 3,00 m. incluido gallinazo) y para pieamigos en esquinas e intermedios ( L = 3,00 m.), tubería galvanizada superior e inferior con pintura anticorrosiva y pintura de acabado color aluminio, tapones en lamina galvanizada,  3 hilos alambre de puas  c. 12 y demas elementos necesarios para su correcto funcionamiento.</t>
  </si>
  <si>
    <t>Construcción  de cerramiento en malla eslabonada, calibre 10 ojo 5. Incluye: excavación, cargue y botada de Residuos de construccion y demolición; concreto de 21 Mpa preparado en obra para viga de fundación de 0,30x0,30m. (acero 4 variilas de 1/2" y estribos de 3/8" cada 0,15 m.), con nivel superior a ras del terreno y cordón longitudinal de 0,10*0,10 m. Tuberia galvanizada pesada de 1,9" para: postes, cada módulo de 2,10m., con  gallinazo sencillo (h poste=3,00m., anclado 0,60m en el concreto) y en refuerzos horizontales superior e inferior (este a 0,10m. del borde superior de la viga de concreto) y pieamigos (L=2,70 m.) en esquinas e intermedios cada 3 módulos; tratado con pintura anticorrosiva y pintura de acabado color aluminio, tapones en lamina galvanizada. 3 hilos de alambre de puas  C 12  y demás elementos necesarios para su correcta instalación y funcionamiento. La malla eslabonada amarrada a la tubería galvanizada con alambre galvanizado C 12. Los micropilotes y su acero de refuerzo, según diseño, se pagaran en el respectivo item.</t>
  </si>
  <si>
    <t>Construcción  de cerramiento sobre terreno  en  malla eslabonada, calibre 10 ojo 5, Incluye: tubería galvanizada de 1,9" para postes con  gallinazo doble   cada 2,20 m. ( H poste = 3,00 m. incluido gallinazo) y para pieamigos en esquinas e intermedios ( L = 2,97 m.), tubería galvanizada superior e inferior , altura malla 2,00 m. , pintura anticorrosiva y pintura de acabado color aluminio en soldaduras , tapones en lamina galvanizada,  6 hilos alambre de puas  c. 12 y demas elementos necesarios para su correcto funcionamiento.</t>
  </si>
  <si>
    <t>Suministro, transporte e instalación de malla para cerramiento eslabonada galvanizada ojo 5 calibre 10.Incluye: alambre galvanizado c. 12 para amarres</t>
  </si>
  <si>
    <t>Suministro, transporte e instalación  de tuberia galvanizada para cerramientos de 1,9".Incluye: soldaduras, pintura anticorosiva y pintura de acabado colr aluminio en empates y soldaduras</t>
  </si>
  <si>
    <t>Constrrucción  de cerramiento en madera inmunizada (pino patula)   Incluye: excavación ,concreto de 21 Mpa preparado en obra para anclaje de postes, cargue y botada de Residuos de construccion y demolición, postes de diametro 10 cm. impermeabilazados en la parte enterrada con pintura impermeabilizante tipo vareta ( H poste = 2,50m. colocados cada 2,20 m.) y para pieamigos en esquinas e intermedios ( L = 2,84 m.) cada 6,60 m.,malla eslabonada ojo 5 calibre 10 de 2 m. de altura  ,tres hilos longuitudinales de alambre liso calibre 10 para coser malla  y fijar en los extremos, amarres,grapas  y demas elementos necesarios para su correcto funcionamiento.</t>
  </si>
  <si>
    <t>Construcción de cerramiento en tuberia galvanizada de Ø 2 1/2" de L= 3,00 m. embebido 60 cm en el murete  de concreto y  2,40 m. libres con una separción de 10 cm. Libres entre tubos ademas incluye concreto de 21 Mpa preparado en obra. Para viga fundación de 0,40 m. x 0,30 m. y para  murete de 0,60 m.de alto 0,20 m. de ancho  acabado a la vista, formaleta en super T de 19 mm.,molduras,  base anticorrosiva cromato de zinc y acabado con pintura base aceite  para exteriores color a definir por la intereventoria  , tapones en la parte superior de la tuberia, relleno de la tuberia con mortero fluido 1: 6 (Según diseño) el acero se pagara en su item respectivo</t>
  </si>
  <si>
    <t>Construcción  de cerramiento en malla eslabonada y mamposteria en bloque (altura total del cerramiento incluido la mamposteria  5,10 m).Incluye:  excavación, cargue y botada de Residuos de construccion y demolición, malla eslabonada ojo 5 calibre 10 de altura 4,20m,concreto de 21 Mpa preparado en obra para viga de fundación de 0,30x0,40m. (acero 4 varillas  de 1/2" y estribos de 3/8" cada 0,20 m.),columnetas y viga superior de 0,20 x 0,20 m,(acero de refuerzo 4 varillas de 1/2" y estribos de 3/8" cada 20 cm. para columnetas y viga superior), mamposteria den bloque de concreto R13 DE 20 x20x40 cm, Tuberia galvanizada pesada de 1,9" para: postes, cada  2,20 m.,  (h poste=5,10 m., anclado 0,60m en la columneta ), pieamigos de L= 3,11 m. colocados al inicio y final del cerramiento y cada 6,20 m. formando rombos ,  refuerzos horizontales superior , medio e  inferior (este a 0,10m. del borde superior de la viga de concreto) , vientos en la parte posterior de longuitud total 6,95 m. colocado cada 6,20 m. y anclado con muerto en concreto de 21 Mpa. de 0,40 x 0,40 x 0,60 m, soldadura  tratadas  con pintura anticorrosiva y pintura de acabado color aluminio, demás elementos necesarios para su correcta instalación y funcionamiento. La malla eslabonada sera amarrada a la tubería galvanizada con alambre galvanizado C 12. ( ver diseño)</t>
  </si>
  <si>
    <t>Suministro y colocacion de chapa en catalan 10x30 cm. Utilizar cortadora.</t>
  </si>
  <si>
    <t>Aplicación de impermeabilizante igol denso y/o equivalente en muro. Incluye: igol imprimante y/o equivalente.</t>
  </si>
  <si>
    <t>Aplicación de impermeabilizante igol denso y/o equivalente en muro. Incluye: igol imprimante y/o equivalente y plastico (polietileno negro calibre 4).</t>
  </si>
  <si>
    <t>Suministro y aplicaciòn de hidrófugo impermeabilizante del tipo siliconite o similar para mamposteria de fachadas dos manos</t>
  </si>
  <si>
    <t>Suministro y apliación de acido nitrico e hidrosolve o equivalente proporción 1:1:5 para lavada de :</t>
  </si>
  <si>
    <t>Suministro y apliación de acido nitrico e hidrosolve proporción 1:1:5 para lavada de fachadas (muros exteriores)</t>
  </si>
  <si>
    <t xml:space="preserve"> Suministro y apliación de acido nitrico e hidrosolve proporción 1:1:5 para lavada de muros interiores</t>
  </si>
  <si>
    <t>Suministro y apliación de Hidrosil concreto para lavada de fachadas y muros interiores (se deben seguir las recomendaciones del fabricante)</t>
  </si>
  <si>
    <t>Lavada de fachadas especiales (no incluye fachadas en bloque, pintura o ladrillo a la vista). Incluye armada y desarmada de andamios.</t>
  </si>
  <si>
    <t>Suministro e instalación de sello de junta para dilatación entre mamposteria y estructura en concreto. Incluye: sellalon/yunbolon   de 1/2" y bronco sismo resistente y/o equivalente, cinta para enmascarar   (junta de 10 x 10 mm.)</t>
  </si>
  <si>
    <t>Suministro, transporte e instalación de malla de Nylon Ref.  21090  ojo 10 x 10 para escenarios deportivos . Incluye: cable de acero galvanizado C. 3/16" donde se requiera , amarres en el mismo material de la malla, elementos de fijación (anclaje argolla de 1/2" x 3", tensor trabajo pesado de 3/8" x 6", perro galvanizado  de 3/16" y demás elementos necesario para su correcto funcionamiento</t>
  </si>
  <si>
    <t>Costura de mamposteria en bloque y/o ladrillo. Incluye: canchada de muro, acero de refuerzo en varilla de 3/8", resane con mortero 1:3 , cargue y botada de Residuos de construccion y demolición</t>
  </si>
  <si>
    <t>Construccion muro en bloque de concreto split en bloque de concreto split una  cara. (bloque de primera calidad, según norma icontec 247) De 20 x 20 x 40 e= 20 cm.</t>
  </si>
  <si>
    <t>Suministro e instalación de alambre de puas seis hilos en cerramiento existente. Incluye todos los elementos necesarios para su correcta instalación, el desmonte del existente y su traslado al sitio que indique la supervisión.</t>
  </si>
  <si>
    <t>Construcción de  de cerramiento metalico en modulos aproximados de 2,00 x 3,00 m.Incluye : tuberia PTS DE 80 x 40 X 2,50 mm. colocada verticalmente cada 2,0 m. a ejes , cuatro perfiles horizontales en PTS de 80 x 40 x2,5 mm. colocados cada 1,00 m. a ejes ,platinas de 20 x 20 cm.  de 1/2"para fijación , pernos de anclaje ,  malla galvanizada ojo 5 calibre 10, doble angulo perimetral de 11/2" x 3/16"para fijar la malla,soldaduras ,  base epoxica y acabado con pintura poliuretano negra para estructura,  ( similar al existente)</t>
  </si>
  <si>
    <t>INSTALACIONES HIDRÁULICAS Y SANITARIAS</t>
  </si>
  <si>
    <t xml:space="preserve">Suministro y colocación de tubería   PVC-S  para aguas negras y aguas lluvias. Incluye: accesorios, limpiador y soldaduras. </t>
  </si>
  <si>
    <t>Suministro  y colocación de tubería   PVC-S  para aguas negras y aguas lluvias. Incluye: accesorios, limpiador y soldaduras. Ø =  2".</t>
  </si>
  <si>
    <t>Suministro  y colocación de tubería   PVC-S  para aguas negras y aguas lluvias. Incluye: accesorios, limpiador y soldaduras. Ø =  3".</t>
  </si>
  <si>
    <t>Suministro  y colocación de tubería   PVC-S  para aguas negras y aguas lluvias. Incluye: accesorios, limpiador y soldaduras. Ø =  4".</t>
  </si>
  <si>
    <t>Suministro  y colocación de tubería   PVC-S  para aguas negras y aguas lluvias. Incluye: accesorios, limpiador y soldaduras.  Ø =  6".</t>
  </si>
  <si>
    <t>Suministro  y colocación de tubería   PVC-S  para aguas negras y aguas lluvias. Incluye: accesorios, limpiador y soldaduras.  Ø =  8".Tipo novafor</t>
  </si>
  <si>
    <t>Suministro  y colocación de tubería   PVC-S  para aguas negras y aguas lluvias. Incluye: accesorios, limpiador y soldaduras.  Ø =  10".Tipo novafor</t>
  </si>
  <si>
    <t>Suministro  y colocación de tubería   PVC-S  para aguas negras y aguas lluvias. Incluye: accesorios, limpiador y soldaduras.  Ø =  6".( Interior de unidades sanitarias. Incluye: Yee de 6"x6"x4")</t>
  </si>
  <si>
    <t xml:space="preserve">Suministro y colocación de tubería PVC-S, para bajantes de aguas lluvias . Incluye: accesorios, abrazaderas con empaque de caucho y fijación mecánica, limpiador y soldadura, y pintura abase de aceite ( de uso esxterior) para acabado final , color a definir por la supervisión. </t>
  </si>
  <si>
    <t>Suministro y colocación de tubería PVC-S, para bajantes de aguas lluvias . Incluye: accesorios, abrazaderas con empaque de caucho y fijación mecánica, limpiador y soldadura, y pintura abase de aceite ( de uso esxterior) para acabado final , color a definir por la supervisión.  Ø =  3".</t>
  </si>
  <si>
    <t>Suministro y colocación de tubería PVC-S, para bajantes de aguas lluvias . Incluye: accesorios, abrazaderas con empaque de caucho y fijación mecánica, limpiador y soldadura, y pintura abase de aceite ( de uso esxterior) para acabado final , color a definir por la supervisión.  Ø =  4".</t>
  </si>
  <si>
    <t>Suministro y colocación de adaptador limpieza en tubería PVC-S.  Incluye: Yee sanitaria , limpiador y soldadura, y pintura abase de aceite ( de uso esxterior) para acabado final , color a definir por la supervisión. Sera instalado a 1,0m.  sobre el nivel de piso acabado</t>
  </si>
  <si>
    <t>Suministro y colocación de de adaptador limpieza en tubería PVC-S.  Incluye: Yee sanitaria , limpiador y soldadura, y pintura abase de aceite ( de uso esxterior) para acabado final , color a definir por la supervisión. Sera instalado a 1,0m.  sobre el nivel de piso acabado. Ø =  3".</t>
  </si>
  <si>
    <t>Suministro y colocación de de adaptador limpieza en tubería PVC-S.  Incluye: Yee sanitaria , limpiador y soldadura, y pintura abase de aceite ( de uso esxterior) para acabado final , color a definir por la supervisión. Sera instalado a 1,0m.  sobre el nivel de piso acabado. Ø =  4".</t>
  </si>
  <si>
    <t>Construcción de salidas sanitarias en tuberia PVC-S; incluye accesorios ( considerada de la Yee al aparato)</t>
  </si>
  <si>
    <t xml:space="preserve">Construcción de salidas sanitarias en tuberia PVC-S en 2 pulgadas, de L=1,50/2,00 m; incluye accesorios (considerada de la Yee al aparato).
</t>
  </si>
  <si>
    <t>salida</t>
  </si>
  <si>
    <t xml:space="preserve"> Construcción de salidas sanitarias en tuberia PVC-S en 3 pulgadas, de L=1,50/2,00 m; incluye accesorios (considerada de la Yee al aparato).
</t>
  </si>
  <si>
    <t>Construcción de salidas sanitarias en tuberia PVC-S en 4 pulgadas, de L=1,50/2,00 m; incluye accesorios (considerada de la Yee al aparato).</t>
  </si>
  <si>
    <t>Suministro y colocación de tubería  PVC.  Presión , incluye accesorios,limpiador y soldaduras</t>
  </si>
  <si>
    <t>Suministro y colocación de tubería  PVC.  Presión , incluye accesorios,limpiador y soldaduras. Ø =  ½" RDE 9</t>
  </si>
  <si>
    <t>Suministro y colocación de tubería  PVC.  Presión , incluye accesorios,limpiador y soldaduras. Ø =  ¾".RDE 11</t>
  </si>
  <si>
    <t>Suministro y colocación de tubería  PVC.  Presión, incluye accesorios, limpiador y soldaduras. Ø =  1". RDE 13,5</t>
  </si>
  <si>
    <t>Suministro y colocación de tubería  PVC.  Presión, incluye accesorios, limpiador y soldaduras. Ø =  1½".RDE 21</t>
  </si>
  <si>
    <t>Suministro y colocación de tubería  PVC.  Presión, incluye accesorios, limpiador y soldaduras. Ø = 2".RDE 21</t>
  </si>
  <si>
    <t>Construcción de salida hidraulica en tuberia PVC-P; incluye: tuberia , accesorios, camara de aire y terminales en cobre, limpiador , soldadura, L= 0,50 a 2,00 m. (considerada de red principal al aparato)</t>
  </si>
  <si>
    <t>Construcción de salida hidraulica en tuberia PVC-P; incluye: tuberia, accesorios, camara de aire y terminales en cobre, limpiador, soldadura, L= 0,50 a 2,00 m. (considerada de red principal al aparato). Ø =  ½" RDE 9, 500 PSI</t>
  </si>
  <si>
    <t>Construcción de salida hidraulica en tuberia PVC-P; incluye: tuberia, accesorios, camara de aire y terminales en cobre, limpiador, soldadura, L= 0,50 a 2,00 m. (considerada de red principal al aparato). Ø = 1 1/4" RDE 9, 500 PSI</t>
  </si>
  <si>
    <t>Cajas de empalme y/o inspección</t>
  </si>
  <si>
    <t>Construcción de caja de inspección y/o empalme en bloque de 40 x 40 x 70 cm., Incluye tapa. Según diseño.</t>
  </si>
  <si>
    <t>Construcción de caja de inspección  en concreto de 21 Mpa. de 60 x 60 x 80 cm., Incluye tapa con herraje. Según diseño.</t>
  </si>
  <si>
    <t>Construcción de cajas de registro de 60 x 60 x altura hasta 155 cm. en concreto de 21Mpa. con impermeabiIizante integral tipo Sika o equivalente, con concrefibra el piso y tapa en concreto, la tapa con su respectivo herraje. Incluye suministro, transporte e instalación de los materiales, formaleta, vibrado, acero de refuerzo y todos los elementos necesarios apara su correcta construcción y funcionamiento. Según diseño y especificaciones de E.P.M. La excavación, llenos y entresuelo  se pagarán en su ítem respectivo.</t>
  </si>
  <si>
    <t>Construcción de cajas de registro de 80 x 80 x altura hasta 155 cm. en concreto de 21Mpa. con impermeabiIizante integral tipo Sika o equivalente, con concrefibra el piso y tapa en concreto, la tapa con su respectivo herraje. Incluye suministro, transporte e instalación de los materiales, formaleta, vibrado, acero de refuerzo y todos los elementos necesarios apara su correcta construcción y funcionamiento. Según diseño y especificaciones de E.P.M. La excavación, llenos y entresuelo  se pagarán en su ítem respectivo.</t>
  </si>
  <si>
    <t>Construcción  de  sumideros  tipo  A. En concreto esmaltado  de  90 x 70 x H= 0,40M. Espesor de base y muros de 0,20 m.Incluye reja. Según diseño de EPM.</t>
  </si>
  <si>
    <t>Construcción  de  sumideros  tipo  B. En concreto esmaltado  de 0,80 x 1.1 x H= 0,40 m. espesor de base y muros 0,20 m.Incluye reja. Según diseño de EPM.</t>
  </si>
  <si>
    <t>Construcción  de  sumidero para aguas lluvias  en muros de concreto concreto de 21 mpa de 0,10 m de espesor, esmaltado  de  de 0,35 x 0,50 x 0,50-60 m de profundidad. (medidas internas)Incluye reja para sumidero con marco en angulo de 3/16 x 1 y platina de 3/16" x 1 cada 15 mm a ejes. según diseño.</t>
  </si>
  <si>
    <t xml:space="preserve">Instalación de sanitarios </t>
  </si>
  <si>
    <t xml:space="preserve"> Instalación de sanitarios con mortero</t>
  </si>
  <si>
    <t xml:space="preserve"> Instalación de sanitarios con brida de fijación</t>
  </si>
  <si>
    <t>Suministro, transporte e instalación de tapa  registro en PVC de 0,20 x 0,20 incluye: elementos de fijación</t>
  </si>
  <si>
    <t>Construcción de trampa de grasas  en concreto de 21 Mpa. De 60 x 60 x 80/90  cm., Incluye:  herraje para marco y tapa  dividido en dos tapas de 70x35 .  Y demás elementos  necesarios par su correcto funcionamiento Según diseño.</t>
  </si>
  <si>
    <t xml:space="preserve">Suministro Colocación de grifería metálica para lavamanos tipo MONET MEDIA O SIMILAR de Grival o equivalente. </t>
  </si>
  <si>
    <t>Suministro, transporte e instalación de griferia ahorradora para sanitarios, tipo grival .Incluye: retiro de la existente en mal estado (válvula de entrada y válvula de salida)</t>
  </si>
  <si>
    <t>Suministro, transporte e instalación de abasto llave metálica. Incluye: retiro del existente</t>
  </si>
  <si>
    <t xml:space="preserve"> Suministro, transporte e instalación de abasto llave metálica  para sanitarios,  lavamanos y pozuelos. Incluye: retiro del existente.</t>
  </si>
  <si>
    <t>Griferia metálica agua fría baja cromo para lavamanos</t>
  </si>
  <si>
    <t>Construcción de mesa con diámetro de 1,60m y 0,20m de espesor y cañuela con un diámetro y material igual al de la tubería de salida para cámara de inspección de diámetro de 1,20 m, la pendiente transversal será el 15% y debe ser en concreto de 21Mpa esmaltada con cemento, según especificaciones técnicas de EEPP de Medellín. Incluye suministro, transporte e instalación de los materiales, todo lo necesario para su correcta construcción. No incluye acero de refuerzo.</t>
  </si>
  <si>
    <t>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t>
  </si>
  <si>
    <t>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t>
  </si>
  <si>
    <t>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t>
  </si>
  <si>
    <t>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t>
  </si>
  <si>
    <t>Suministro, transporte y colocación de gancho galvanizado para cámara de inspección de cilindro prefabricado, según especificaciones técnicas de EEPP de Medellín. Incluye anclaje con epóxico y todo lo necesario para su correcta instalación.</t>
  </si>
  <si>
    <t>APARATOS SANITARIOS Y MUEBLES</t>
  </si>
  <si>
    <t>Suministro y colocación de Sanitario ( para minusválidos) bajo consumo, a color. Incluye: brida de fijación, tapón con rosca para brida del color del sanitario, grifería, abasto metálico,( con manguera flexible), emboquillado con silicona antihongos  y todos los elementos necesarios para su correcto funcionamiento.</t>
  </si>
  <si>
    <t xml:space="preserve">Suministro y colocación de Sanitario bajo consumo, a color. Incluye: brida de fijación, tapón con rosca para brida del color del sanitario, grifería, abasto metálico,( con manguera flexible), emboquillado con silicona antihongos  y todos los elementos necesarios para su correcto funcionamiento.
</t>
  </si>
  <si>
    <t>Suministro y colocación de sanitario infantil Corona para preescolar, color según SEDM, incluye: brida de fijación, tapón con rosca para brida del color del sanitario, griferia, abasto metálico, emboquillado con silicona antihongos y todos los elementos necesarios para su correcto funcionamiento.</t>
  </si>
  <si>
    <t>Suministro y colocación de Lavamanos Integral. Incluye Griferia metálica agua fría baja cromo para lavamanos, llave de abastos  y todos los elementos necesarios para su correcto funcionamiento.</t>
  </si>
  <si>
    <t>Suministro y colocación de Lavamanos ovalado, de sobreponer, color a definir por la supervisión, incluye , Griferia Koral metálica, baja para lavamanos, llave de abastos metálica con manguera,  y todos los elementos necesarios para su correcto funcionamiento.</t>
  </si>
  <si>
    <t>Suministro y colocación de Lavamanos para minusválidos , color a definir por la supervisión, incluye : soporte de fijación , Griferia Koral metálica, baja para lavamanos, llave de abastos, y todos los elementos necesarios para su correcto funcionamiento.</t>
  </si>
  <si>
    <t xml:space="preserve">Suministro y colocación de rejilla de piso anti cucarachas en acero inoxidable 10X10 tipo grival o similar. </t>
  </si>
  <si>
    <t>Suministro y colocación de rejilla de piso anti cucarachas en acero inoxidable 10X10 tipo grival o similar. Ø =  2".</t>
  </si>
  <si>
    <t xml:space="preserve"> Suministro y colocación de rejilla de piso anti cucarachas en acero inoxidable 10X10 tipo grival o similar. Ø =  3".</t>
  </si>
  <si>
    <t>Suministro y colocación de rejilla de piso anti cucarachas en acero inoxidable 10X10 tipo grival o similar.  Ø =  4".</t>
  </si>
  <si>
    <t>Suministro e instalación de rejillas TIPO CUPULA ,  tipo colrejillas o equivalente,  de  6" X 4", fabricada en aluminio.</t>
  </si>
  <si>
    <t>Suministro e instalación de llave lavadero cromada, pequeña, ahorradora de agua.</t>
  </si>
  <si>
    <t>Suministro y colocación de llaves boca manguera tipo pesado para jardín, en bronce.</t>
  </si>
  <si>
    <t>Suministro e instalación de llaves de paso, tipo Red White. Incluye todos los accesorios necesarios para su correcto funcionamiento, de :</t>
  </si>
  <si>
    <t>Suministro e instalación de llaves de paso, tipo Red White. Incluye todos los accesorios necesarios para su correcto funcionamiento, de Diámetro 1/2"</t>
  </si>
  <si>
    <t>Suministro e instalación de llaves de paso, tipo Red White. Incluye todos los accesorios necesarios para su correcto funcionamiento, de Diámetro 3/4"</t>
  </si>
  <si>
    <t>Suministro e instalación de llaves de paso, tipo Red White. Incluye todos los accesorios necesarios para su correcto funcionamiento, de Diámetro 1"</t>
  </si>
  <si>
    <t>Construcción de mesón en concreto de 21 Mpa preparado en obra, forrado en granito pulido. Incluye: acero de refuerzo, varillas de dilatación en aluminio</t>
  </si>
  <si>
    <t xml:space="preserve">Construcción de mesón en concreto de 21 Mpa preparado en obra, forrado en granito pulido. Incluye: acero de refuerzo, varillas de dilatación en aluminio Ancho 60 cm,   e = 8  cm.
</t>
  </si>
  <si>
    <t xml:space="preserve">Construcción de mesón en concreto de 21 Mpa preparado en obra, forrado en granito pulido. Incluye: acero de refuerzo, varillas de dilatación en aluminio Ancho 60 cm,   e =  10 cm. Para empotrar lavamanos.
</t>
  </si>
  <si>
    <t>Construcción de mesón en concreto de 21 Mpa preparado en obra de 0.60 m de ancho, espesor 0,08 cm, con faldón de h=0,15 m. y e=0,05 m., forrado en cristanac cristal color  con salpicadero en los puntos de contacto con la pared, Incluye  acero de refuerzo (6 varillas de 1/4" longitudinalmente y 3 varillas 3/8" L=0.75 m por metro transversalmente),concreto para anclaje, vanos para empotrar lavamanos. según diseño   La construcción debe ser monolítica.</t>
  </si>
  <si>
    <t>Construcción de lavaescobas en concreto de 21 Mpa preparado en obra. con impermeabilización integral. de 0,60 m. y h sup=0.85, h infer. losa de fondo=0.46 m.; espesor muros y losa de concreto=0,06 m., forrado en cristanac cristal color, con varilla de dilatación en aluminio de 3 mm, bordes y esquinas redondeadas. Incluye : acero de refuerzo, impermeabilización integral tipo Sika, plastocrete DM o equivalente calidad mortero 1:4, formaleta, llave boca manguera, sifón, y todos los demás elementos necesarios para su correcta construcción.</t>
  </si>
  <si>
    <t>Construcción de lavaescobas en concreto de 21 Mpa preparado en obra. con impermeabilización integral. de 0,50 m de ancho , altura total 0,85 m. ,altura libre 0,45 m. entre nivel inferior losa y piso acabado,  espesor muros y losa de 0,08 m., forrado en enchape cerámico de 30 x 60 cm. y remante  con varilla de aluminio tipo win en todos los vértices . Incluye : acero de refuerzo,   mortero 1:4, formaleta, llave boca manguera, sifón, llave de abasto y todos los demás elementos necesarios para su correcta construcción.</t>
  </si>
  <si>
    <t xml:space="preserve">Suministro, transporte e instalación de lavaescobas prefabricado  en granito + cemento blanco  de 0,60 m. x 0,42 x 0,25 m. tipo Cimbrados. Incluye : desagüe conformado por 1 unión,  tubería PVC- S de 11/2", 1  sifón con tapón roscado, 1 codo de 90 c x c, 1  adaptador sifón, llave boca manguera,  y todos los demás elementos necesarios para su correcta instalación y funcionamiento. </t>
  </si>
  <si>
    <t>Suministro y colocación de orinal infantil  incluye griferia orinal porcelana,  y desagüe sifón.</t>
  </si>
  <si>
    <t>Suministro y colocación de orinal mediano tipo institucional incluye griferia orinal tradicional ,  y desagüe sifón.</t>
  </si>
  <si>
    <t>Construcción de lavaescobas en concreto de 21 Mpa preparado en obra, forrado en baldosín y remates en granito pulido, incluye grifería,  abastos y desagües, de 1.00 x 0.40 m.</t>
  </si>
  <si>
    <t>Elementos fabricados en material sólido a base de resina polimérica, granos naturales y una base estructural de aglomerados de madera impermeabilizada, de espesor variable de 1.8cm a 2.2cm</t>
  </si>
  <si>
    <t>Mesón de lavamanos fabricado en material sólido a base de resina polimérica, granos naturales y una base estructural de aglomerados de madera impermeabilizada, de espesor variable de 1.8cm a 2.2cm  tipo Quasar y/o similar. De 1,65 x 0,55 m repartido en dos niveles. Nivel inferior de 1,055 x 0,55 m con (2) pozuelos integrados de 40 x 30 x 12 cm, nivel superior de 0,575 x 0,55 m con (1) pozuelo integrado de 40 x 30 x 12 cm, (3) griferias metálicas agua baja fría de manija, sifon botella gris, salpicadero integrado de 10 y 35 cm por (2) lados a muros y faldón integrado de 20 y 45 cm por (2) lados. Soportado por (1) ángulo y (4) pie amigos, con pintura electrostática color negro.</t>
  </si>
  <si>
    <t xml:space="preserve">Mesón de lavamanos fabricado en material sólido a base de resina polimérica, granos naturales y una base estructural de aglomerados de madera impermeabilizada, de espesor variable de 1.8cm a 2.2cm  tipo Quasar y/o similar. De 1,75 x 0,55 m. Con (1) tanque continuo integrado de 150 x 35 x 14 cm, (2) griferias metálicas agua baja fría de manija, salpicadero integrado de 10 cm por (3) lados a muros y faldón integrado de 20 cm por (1) lados. Soportado por (3) ángulos y (2) pie amigos, con pintura electrostática color negro.
</t>
  </si>
  <si>
    <t>Lavaescobas fabricado en material sólido a base de resina polimérica, granos naturales y una base estructural de aglomerados de madera impermeabilizada, de espesor variable de 1.8cm a 2.2cm  tipo Quasar y/o similar. De 0,57 x 0,53 m. Con (1) tanque integrado de 37 x 37 x 26 cm, Salpicadero integrado de 10 cm por (2) lados y faldón integrado de 10 cm por (2) lados. Soportado por (1) ángulo y (1) pie amigo, con pintura electrostática color negro, llave boca manguera, sifón , abasto metálico , canastilla  y todos los demás elementos necesarios para su buen funcionamiento</t>
  </si>
  <si>
    <t>Suministro e instalación de lavaescobas fabricado en material sólido a base de resina polimérica, granos naturales y una base estructural de aglomerados de madera impermeabilizada, de espesor variable de 1.8cm a 2.2cm  tipo Quasar y/o similar. De 0,80 x 0,60 m. Con (1) tanque integrado de 60 x 40 x 30 cm, Salpicadero integrado de 10 cm por (2) lados y faldón integrado de 10 cm por (2) lados. Soportado por (1) ángulo y (1) pie amigo, con pintura electrostática color negro. , llave boca manguera, sifón , abasto metálico , canastilla  y todos los demás elementos necesarios para su buen funcionamiento.</t>
  </si>
  <si>
    <t>Mesón de lavapinceles fabricado en material sólido a base de resina polimérica, granos naturales y una base estructural de aglomerados de madera impermeabilizada, de espesor variable de 1.8cm a 2.2cm  tipo Quasar y/o similar. De 1,80 x 0,55 m. Con (1) tanque continuo integrado de 150 x 35 x 14 cm, (2) griferias metálicas agua baja fría de manija, salpicadero integrado de 10 cm por (3) lados a muros y faldón integrado de 20 cm por (1) lados. Soportado por (3) ángulos y (2) pie amigos, con pintura electrostática color negro.</t>
  </si>
  <si>
    <t>Mesón de lavamanos fabricado en material sólido a base de resina polimérica, granos naturales y una base estructural de aglomerados de madera impermeabilizada, de espesor variable de 1.8cm a 2.2cm  tipo Quasar y/o similar. De 2,05 x 0,55 m. Con (1) tanque continuo integrado de 180 x 35 x 14 cm, (1) griferia metálica agua baja fría de manija, salpicadero integrado de 10 cm por (3) lados a muros y faldón integrado de 20 cm por (1) lados. Soportado por (3) ángulos y (2) pie amigos, con pintura electrostática color negro.</t>
  </si>
  <si>
    <t>Mesón de lavamanos fabricado en material sólido a base de resina polimérica, granos naturales y una base estructural de aglomerados de madera impermeabilizada, de espesor variable de 1.8cm a 2.2cm  tipo Quasar y/o similar. De 2,30 x 0,55 m. Con (1) tanque continuo integrado de 200 x 35 x 14 cm,  (5) griferias metálicas agua baja fría de manija, salpicadero integrado de 10 cm por (2) lados a muros y faldón integrado de 35 cm por (2) lados. Soportado por (4) ángulos y (3) pie  amigos, con pintura electrostática color negro.</t>
  </si>
  <si>
    <t>Mesón de lavamanos fabricado en material sólido a base de resina polimérica, granos naturales y una base estructural de aglomerados de madera impermeabilizada, de espesor variable de 1.8cm a 2.2cm  tipo Quasar y/o similar. De 2,325 x 0,55 m. Con (1) tanque continuo integrado de 200 x 35 x 14 cm, (2) griferias metálicas agua baja fría de manija, salpicadero integrado de 10 cm por (2) lados a muros y faldón integrado de 35 cm por (2) lados. Soportado por (4) ángulos y (3) pie amigos, con pintura electrostática color negro.</t>
  </si>
  <si>
    <t>Mesón de lavamanos fabricado en material sólido a base de resina polimérica, granos naturales y una base estructural de aglomerados de madera impermeabilizada, de espesor variable de 1.8cm a 2.2cm  tipo Quasar y/o similar. De 2,68 x 0,55 m repartido en dos niveles. Nivel inferior de 1,34 x 0,55 m con (2) pozuelos integrados de 40 x 30 x 12 cm, Nivel superior de 1,34 x 0,55 m con (2) pozuelos integrados de 40 x 30 x 12 cm,  (3) griferias metálicas agua baja fría de manija, salpicadero integrado de 10 y 35 cm por (3) lados a muros y faldón integrado de 20 y 45 cm por (1) lado. Soportado por (2) ángulos y (5) pie amigos, con pintura electrostática color negro.</t>
  </si>
  <si>
    <t>Mesón de lavamanos fabricado en material sólido a base de resina polimérica, granos naturales y una base estructural de aglomerados de madera impermeabilizada, de espesor variable de 1.8cm a 2.2cm  tipo Quasar y/o similar. De 2,896 x 0,55 m. Con (1) tanque continuo integrado de 200 x 35 x 14 cm, (3) griferias metálicas agua baja fría de manija, salpicadero integrado de 10 cm por (4) lados a muros y faldón integrado de 35 cm por (2) lados. Soportado por (5) ángulos y (3) pie amigos, con pintura electrostática color negro.</t>
  </si>
  <si>
    <t>Mesón de lavamanos fabricado en material sólido a base de resina polimérica, granos naturales y una base estructural de aglomerados de madera impermeabilizada, de espesor variable de 1.8cm a 2.2cm  tipo Quasar y/o similar. De 2,91 x 0,55 m. Con (1) tanque continuo integrado de 200 x 35 x 14 cm, (4) griferias metálicas agua baja fría de manija, salpicadero integrado de 10 cm por (2) lados a muros y faldón integrado de 35 cm por (2) lados. Soportado por (4) ángulos y (4) pie amigos, con pintura electrostática color negro.</t>
  </si>
  <si>
    <t>Mesón de lavamanos fabricado en material sólido a base de resina polimérica, granos naturales y una base estructural de aglomerados de madera impermeabilizada, de espesor variable de 1.8cm a 2.2cm  tipo Quasar y/o similar. De 2,905 x 0,55 m repartido en dos niveles. Nivel inferior de 2,205 x 0,55 m con (3) pozuelos integrados de 50 x 30 x 12 cm, Nivel superior de 0,70 x 0,55 m con (1) pozuelo integrado de 50 x 30 x 12 cm, (2) griferias metálicas agua baja fría de manija, salpicadero integrado de 10 y 30 cm por (2) lados a muros y faldón integrado de 20 y 40 cm por (2) lados. Soportado por (1) ángulo y (5) pie amigos, con pintura electrostática color negro.</t>
  </si>
  <si>
    <t>Mesón de lavamanos fabricado en material sólido a base de resina polimérica, granos naturales y una base estructural de aglomerados de madera impermeabilizada, de espesor variable tipo Quasar y/o similar. De 2,94 x 0,55 m  repartido en dos niveles. Nivel inferior de 2,24 x 0,55 m con (3) pozuelos integrados de 50 x 30 x 12 cm, Nivel superior de 0,70 x 0,55 m con (1) pozuelo integrado de 50 x 30 x 12 cm, (3) griferias metálicas agua baja fría de manija, salpicadero integrado de 10 y 30 cm por (3) lados a muros y faldón integrado de 20 y 40 cm por (1) lados. Soportado por (1) ángulo y (5) pie amigos, con pintura electrostática color negro.</t>
  </si>
  <si>
    <t>Suministro  e instalación de teleducha para unidades sanitarias infantiles, incluye manguera con ducha, mezclador y todo lo necesario para su correcta instalación y funcionamiento.</t>
  </si>
  <si>
    <t>CARPINTERÍA METÁLICA Y DE MADERA.</t>
  </si>
  <si>
    <t>Puertas y rejas</t>
  </si>
  <si>
    <t>"Suministro,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cerradura de seguridad calidad yale ó equivalente, cuatro(4) bisagras metálicas de taco para trabajo pesado de ½"" , soldadura, pintura anticorrosiva gris, pintura a base de aceite color similar al existente semi mate y todo lo necesario para su correcta instalación y funcionamiento.
P-1   0.60/0.75 x 2.10 m. e = 15/20 cm. Un ala."</t>
  </si>
  <si>
    <t>"Suministro,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cerradura de seguridad calidad yale ó equivalente, cuatro(4) bisagras metálicas de taco para trabajo pesado de ½"" , soldadura, pintura anticorrosiva gris, pintura a base de aceite color similar al existente semi mate y todo lo necesario para su correcta instalación y funcionamiento.
P-2   0.80/1.00 x 2.10 m. e = 15/20 cm. Un ala."</t>
  </si>
  <si>
    <t>Suministro, transporte y colocación de Puerta  de 1,80 x 2,10m, compuesta por dos alas pivotantes en lámina Cal 18, sin troquelar, entamboradas, dos caras, bastidor de cada ala en tubería PTS de 40 x 40 x 2,0 mm., un cuerpo con visor de 0,50 x 1,10 m. en vidrio templado laminado de 6 mm, con pisavidrios, empaque  de neopreno y silicona antihongos, alas rellenas de porón de 4 cm. para aislamiento acústico. incluye 4 tiraderas de 6" x 3/4" en acero inoxidable  cerradura de seguridad de primera calidad, falleba de piso de 5/8" pintura anticorrosiva, acabado en pintura esmalte semi brillante color, y todo los demás elementos necesarios para su correcta instalación y funcionamiento, previa aprobación de la supervisión. Según diseños.</t>
  </si>
  <si>
    <t>Suminstro, transporte e instalación de reja metálica compuesta por un bastidor en angulo metálico de 1 1/4" x 3/16" , malla ondulada plana de 1"x1", pisamallas en platina de 1/2" x 1/8", pintura anticorrosiva, acabado en pintura esmalte para exteriores, y todos los demás elementos necesarios para su correcta instalación y funcionamiento. De 0,40 x 1,65 m.</t>
  </si>
  <si>
    <t>Suministro, transporte e instalación de puerta metálica corrediza, compuesta por un marco riel en tubería metalica en U en la parte superior y riel guia en la parte inferior anclado al piso existente, ala corrediza con bastidor en tubería rellena con porón (poliuretano expandido) en tubería PTS de 40x40x2 mm. y refuerzos horizontales en tubería metálica de 40x40x2 mm.,.  Incluye  dos (2) manijas en acero inoxidable de Ø= 3/4" L= 316 mm., cerradura de seguridad calidad yale ó equivalente, soldadura, pintura anticorrosiva gris, pintura a base de aceite color similar al existente semi mate y todo los demás elementos necesarios para su correcta fabricación, instalación y funcionamiento. De 1,20 x 2,10 m.</t>
  </si>
  <si>
    <t>Suministro, transporte e instalación de puerta de 0.50 m a 0.70 m x 1.60 m. en acero inoxidable AISI 304, calibre 20 acabado satinado. Incluye: bisagras pivotantes, paral estructural de soporte , tapaluces, pasador recibidor , chapetas de fijación , calidad Socoda o equivalente.  , elementos de anclaje , pasadores en acero inoxidable, y todos  los elementos necesarios para su correcta instalación y funcionamiento. Según diseño.</t>
  </si>
  <si>
    <t>Suministro transporte e instalacion de puertas metalica de 1,20m x 2,10m,  compuesta por dos alas batientes en lámina cold rolled calibre 18, entamborada lisa por ambas caras , bastidor de cada ala en tubería PTS de 40 x 40 x 2,0 mm., marco metalico en lamina cold rolled calibre 18, un cuerpo con visor de 0,30 x 0,80 m. en vidrio templado y/o laminado de 6 mm, con pisavidrios, empaque y silicona antihongos, alas rellenas con poliuretano expandido de 4 cm. para aislamiento acústico. incluye 4 tiraderas de 6" x 3/4" en acero inoxidable, cuatro (4) bisagras metálicas de taco para cada ala , cerradura de seguridad de primera calidad,tipo yale o similar, falleba de piso de 5/8" pintura anticorrosiva, acabado en pintura base aceite color a definir, y todo los demás elementos necesarios para su correcta instalación y funcionamiento, previa aprobación de la supervisión. sellos contra mamposteria y/revoques.</t>
  </si>
  <si>
    <t>Suministro transporte e instalacion de puertas metalica de 1,00m x 2,10m,  compuesta por dos alas batientes en lámina cold rolled calibre 18, entamborada lisa por ambas caras , bastidor de cada ala en tubería PTS de 40 x 40 x 2,0 mm., marco metalico en lamina cold rolled calibre 18, un cuerpo con visor de 0,30 x 0,80 m. en vidrio templado y/o laminado de 6 mm, con pisavidrios, empaque y silicona antihongos, alas rellenas con poliuretano expandido de 4 cm. para aislamiento acústico. incluye 4 tiraderas de 6" x 3/4" en acero inoxidable, cuatro (4) bisagras metálicas de taco para cada ala , cerradura de seguridad de primera calidad,tipo yale o similar, falleba de piso de 5/8" pintura anticorrosiva, acabado en pintura base aceite color a definir, y todo los demás elementos necesarios para su correcta instalación y funcionamiento, previa aprobación de la supervisión. sellos contra mamposteria y/revoques.</t>
  </si>
  <si>
    <t>Suministro, transporte e instalación de puerta metálica, dos (2) alas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cerradura de seguridad calidad yale ó equivalente, seis  (6) bisagras metálicas de taco para trabajo pesado de ½" ,falleba de piso de 5/8" soldadura, pintura anticorrosiva gris, pintura a base de aceite color similar al existente semi mate y todo lo necesario para su correcta instalación y funcionamiento, de 1,20 x 2.10 m. e = 15/20 cm, dos alas.</t>
  </si>
  <si>
    <t>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jamba metálico en lámina cold rolled calibre 18.  Incluye:  una  (1) manijas en acero inoxidable de Ø= 3/4" L= 316 mm.,un pasador , tres (3) bisagras metálicas de taco para trabajo pesado de ½" , soldadura, pintura anticorrosiva gris, pintura a base de aceite color similar al existente semi mate y todo lo necesario para su correcta instalación y funcionamiento. P-1   0.60/0.75 x 1,60 m. e = 15 cm. Un ala para unidades sanitarias</t>
  </si>
  <si>
    <t>Suministro, transporte y colocación de Puerta  de 1,20 x 2,10m, compuesta por dos alas pivotantes en lámina Cal 18, sin troquelar, entamboradas, dos caras, bastidor de cada ala en tubería PTS de 40 x 40 x 2,0 mm., un cuerpo con visor de 0,30 x 1,10 m. en vidrio templado laminado de 6 mm, con pisavidrios, empaque de neopreno y silicona antihongos, alas rellenas de porón de 4 cm. para aislamiento acústico. incluye 4 tiraderas de 6" x 3/4" en acero inoxidable  cerradura de seguridad de primera calidad, falleba de piso de 5/8" pintura anticorrosiva, acabado en pintura esmalte semi brillante color, y todo los demás elementos necesarios para su correcta instalación y funcionamiento, previa aprobación de la supervisión. Según diseños.</t>
  </si>
  <si>
    <t>Suministro y colocación de puerta-reja.en tuberia galvanizada con marco perimetral de 2" y tubos intermedios  de 11/2" cada 0.12 a ejes. Incluye picaporte inferior y superior, pasador de 3/4", portacandado, bisagras de 180 grados de giro de doble tambor, gozne en platina de 4"x3/4", base alquidica de adherencia , pintura anticorrosiva y a base de aceite, anclajes  y todo lo necesario para su correcta instalaciòn y funcionamiento. PR-1   1.00 x 2.10 m.</t>
  </si>
  <si>
    <t>Suministro, transporte e instalación de puerta reja metálica  pivotante; Compuesta por un bastidor en tubería PTS de 80 x 40 x 2,5 mm., platinas de 1 1/2" x 3/16" colocadas verticalmente cada 0.10 m., con una perforación de Ø=3/4" en el centro de cada platina,  una varilla de Ø 3/4 colocada horizontalmente en la mitad atravesando las platinas. Incluye pivotes superior e inferior, cerradura de seguridad de primera calidad tipo yale o su equivalente, manijas en acero inoxidable de Ø=1/2" y L=0,13 m., falleba de piso y superior,  base anticorrosivay adherente, catalizador y  acabado en pintura esmalte poliuretano para exteriores, y todos los demás elementos necesarios para su correcta instalación y funcionamiento. Según diseño-  De 0,90 x 2,10 m.</t>
  </si>
  <si>
    <t>Suministro, transporte e instalación de puerta reja metálica de dos alas chumaceras; Cada ala esta compuesta por un bastidor en tubería PTS de 80 x 40 x 2,5 mm., platinas de 1 1/2" x 3/16" colocadas horizontalmente cada 0.10 m., cada ala lleva una varilla vertical de Ø 3/4 en la mitad, según diseño. Incluye pivotes superior e inferior,   portacandos , candado , falleba de piso y superior ,  pintura anticorrosiva , acabado en pintura esmalte color a definir en obra  y todos los demás elementos necesarios para su correcta instalación y funcionamiento. de 0,80 x 2,10 m.</t>
  </si>
  <si>
    <t>Suministro, transporte e instalación de puerta metálica  batiente, en celosia fija y marco en tubería PTS de 80x40x2 mm., ala  tipo persiana fija, celosía compuesta por doble lámina cold rolled calibre 18, doblada en "S", con bastidor perimetral en tubería PTS de 80x40x2 mm. Incluye dos(2) manijas en acero inoxidable de Ø= 10 mm. L= 316 mm., cerradura de seguridad calidad yale ó equivalente, caja en lámina para chapa y manija, soldadura, pintura anticorrosiva gris, pintura a base de aceite color negro semi mate y todo lo necesario para su correcta instalación y funcionamiento. Según diseño.. De 1,00 x 2.10 m.</t>
  </si>
  <si>
    <t xml:space="preserve">Suministro, transporte e instalación de puerta metálica  batiente, en celosia fija y marco en tubería PTS de 80x40x2 mm., ala  tipo persiana fija, celosía compuesta por doble lámina cold rolled calibre 18, doblada en "S", con bastidor perimetral en tubería PTS de 80x40x2 mm. Incluye dos(2) manijas en acero inoxidable de Ø= 10 mm. L= 316 mm., cerradura de seguridad calidad yale ó equivalente, caja en lámina para chapa y manija, soldadura, pintura anticorrosiva gris, pintura a base de aceite color negro semi mate y todo lo necesario para su correcta instalación y funcionamiento. Según diseño. De 0,80 x 2.10 m.
</t>
  </si>
  <si>
    <t>Suministro, transporte e instalación de reja metálica, para protección de ventanas compuesta por un marco perimetral en platina de 11/2" x 3/16" , platinas de    1 1/2" x 3/16" colocadas verticalmente cada 10 cm. y una varilla  de Ø=3/4" colocada horizontalmente en la parte central   según diseño Incluye: perforaciones de las platinas, soldaduras, anclajes a muros,  base anticorrosiva,  acabado en pintura esmalte poliuretano  para exteriores, y todos los demás elementos necesarios para su correcta fabricación e instalación.</t>
  </si>
  <si>
    <t>Suministro, transporte e instalación de puerta reja metálica  pivotante; Compuesta por un bastidor en tubería PTS de 80 x 40 x 2,0 mm., platinas de 1 1/2" x 3/16" colocadas verticalmente cada 0.10 m., con una perforación de Ø=3/4" en el centro de cada platina,  dos varilla de Ø 3/4 colocadas horizontalmente cada tercio entre platinas . Incluye pivotes superior e inferior, cerradura de seguridad de primera calidad tipo yale o su equivalente,  manijas en acero inoxidable de Ø=1/2" y L=0,13 m., falleba de piso y superior,  base anticorrosiva y adherente, catalizador y  acabado en pintura esmalte poliuretano para exteriores, y todos los demás elementos necesarios para su correcta instalación y funcionamiento. Según diseño-  De 1,20 x 2,10 m dos alas.</t>
  </si>
  <si>
    <t>Suministro y colocación de Puerta-Malla (m. ojo 5 C10). Incluye pintura anticorrosiva y a base de aceite, pasadores y todos los elementos necesarios para su correcto funcionamiento, portacandado  y candado. Según diseño. PM - 1 1.20 x 2.10 m.</t>
  </si>
  <si>
    <t>Restauracion de puertas en madera de 2 alas + marco 1.25*2.56 m. Incluye la pelada, ajustada, reparación o cambio de elementos dañados, resane y pintura con Impra o similar.</t>
  </si>
  <si>
    <t>Suministro, transporte y colocación de Puerta  metalica de 1,40 x 2,10m, compuesta por dos alas batientes  en lámina cold rolled calibre  18,  entamborada lisa por ambas caras , bastidor de cada ala en tubería PTS de 40 x 40 x 2,0 mm., marco metalico en lamina cold rolled calibre 18, un cuerpo con visor de 0,40 x 0,70 m. en vidrio templado y/o laminado de 6 mm, con pisavidrios, empaque   y silicona antihongos, alas rellenas con poliuretano expandido  de 4 cm. para aislamiento acústico. incluye 4 tiraderas de 6" x 3/4" en acero inoxidable, cuatro (4) bisagras metálicas de taco para cada ala ,  cerradura de seguridad de primera calidad,tipo yale o similar,  falleba de piso de 5/8" pintura anticorrosiva, acabado en pintura base aceite  color a definir, y todo los demás elementos necesarios para su correcta instalación y funcionamiento, previa aprobación de la supervisión. Según diseños.</t>
  </si>
  <si>
    <t>Suministro, transporte y colocación de Puerta  metalica de 1,50 x 2,10m, compuesta por dos alas batientes  en lámina cold rolled calibre  18,  de ancho 0,50 y 1,00 m. entamborada lisa por ambas caras , bastidor de cada ala en tubería PTS de 40 x 40 x 2,0 mm., marco metalico en lamina cold rolled calibre 18, un cuerpo con visor de 0,40 x 0,70 m. en vidrio templado y/o laminado de 6 mm, con pisavidrios, empaque   y silicona antihongos, alas rellenas con poliuretano expandido  de 4 cm. para aislamiento acústico. incluye 4 tiraderas de 6" x 3/4" en acero inoxidable, ocho  (8) bisagras metálicas de taco para cada ala ,  cerradura de seguridad de primera calidad,tipo yale o similar,  falleba de piso de 5/8" y picaporte, pintura anticorrosiva, acabado en pintura base aceite  color a definir, y todo los demás elementos necesarios para su correcta instalación y funcionamiento, previa aprobación de la supervisión. Según diseños.</t>
  </si>
  <si>
    <t xml:space="preserve">Ventanas </t>
  </si>
  <si>
    <t>Suministro, transporte y colocación de ventanas en aluminio anodizado natural y cristal templado de 6 mm., sistema 8025 de alumina o equivalente, dividida en varios cuerpos verticales , algunos fijos y otros corredisos según diseño, alas corrediza en cristal templado de 6 mm. Marco y estructura en aluminio anodizado color natural,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INCLUYE ALFAGIA.</t>
  </si>
  <si>
    <t>Suministro, transporte y colocación de ventanas en aluminio anodizado natural y cristal templado de 6 mm, sistema 8025 de alumina o equivalente, parte superior (1/3 parte de la altura de la ventana, aproximadamente) en celosía fija de aluminio anodizado natural, parte inferior dividida en varios cuerpos verticales, cuerpos  fijos y cuerpos corredisos , según diseño ,ala  corrediza en cristal templado de 6 mm. Marco y estructura en aluminio anodizado color natural. Incluye: cerraduras de impacto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INCLUYE ALFAGIA.</t>
  </si>
  <si>
    <t xml:space="preserve">Suministro, transporte y colocación de ventanas en aluminio anodizado natural y malla mosquitera en acero inoxidable calidad 304 ,tejido liso Nro. 30 , sistema 8025 de alumina o equivalente  ,conformada por cuatro cuerpos verticales dos cuepos  fijos y dos cuerpos corredisos  , alas corredisas desmontables, marco y estructura en aluminio anodizado color natural. Incluye: cerraduras de impacto ,empaques de caucho en "U", pisamalla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</si>
  <si>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 xml:space="preserve">Ventana plegable vertical de 2 cuerpos en aluminio anonizado natural + bastidor en aluminio anodizado natural 1/2" para fijar malla en acero inoxidable # 20 (interior) (BASTIDOR ADICIONAL REMOVIBLE). Incluye brazo mecánico en aluminio, rieles, chapa, bisagras omega, manija satín niquelada y todo lo necesario para su correcto funcionamiento. </t>
  </si>
  <si>
    <t>Suministro y colocación de malla de protecciòn  para ventanas en angulo de 1" x 3/16", malla  ondulada plana  de 1" x 1", pisamallas en platina de 1/2" x 1/8", pintura anticorrosiva y de acabado final ademas  fijaciòn con soldadura y pernos y todo lo necesario para su correcta instalación.</t>
  </si>
  <si>
    <t xml:space="preserve">Suministro, transporte e instalación de ventana tipo guillotina con lamina microperforada en aluminio anodizado natural  para entrega de alimentos en restaurante escolar formada por dos naves horizontales una fija  en vidrio templado  de 6 mm. y una nave  levadiza con lamina de aluminio microprforado ojo 3 mm .Incluye:  empaques ,tiraderas , pasadores metalicos galvanizados , sikaflex y demas elementos necesarios  para su correcto funcionamiento. </t>
  </si>
  <si>
    <t>Suministro y colocación de malla de protecciòn mosquitera para ventanas en acero inoxidable tejido liso  N° 30   fijaciòn con perfil 3/4" en aluminio  y pernos y todo lo necesario para su correcta instalación.</t>
  </si>
  <si>
    <t xml:space="preserve">Suministro, transporte y colocación de ventanas en aluminio anodizado natural y cristal templado de 6 mm., sistemas 8025, 3831 o 3891 de alumina o equivalente anodizado natural, , con celosia fija, o en varios cuerpos verticales , algunos fijos y otros corredizos según diseño , alas corredizas en cristal templado de 10 mm. Marco y estructura en aluminio anodizado color natural. Incluye: cerraduras de impacto,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</si>
  <si>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Retiro y reinstalación de ventanas en vidrio y celosía de aluminio. Incluye sellado perimetral ambas caras, protección de los elementos desmontados hasta su reinstalación, limpieza y todo lo necesario para su correcta instalación y funcionamiento.</t>
  </si>
  <si>
    <t>Reinstalación de rejas para ventanas y/o puertas . Incluye: Fijación y todo lo necesario para su correcto funcionamiento.</t>
  </si>
  <si>
    <t>Vidrios</t>
  </si>
  <si>
    <t>Suministro y colocación de vidrio laminado  de 3mm + 3mm. Incluye cortes según ventana. Incluye transporte.</t>
  </si>
  <si>
    <t>Suministro y colocación de vidrio laminado  de 4mm + 4mm. Incluye cortes según ventana. Incluye transporte.</t>
  </si>
  <si>
    <t>Suministro y colocación de vidrio templado  de 6mm. Incluye cortes según ventana. Incluye transporte.</t>
  </si>
  <si>
    <t>Suministro y colocación de vidrio templado  de 8mm. Incluye cortes según ventana. Incluye transporte.</t>
  </si>
  <si>
    <t>Suministro y colocación de vidrio crudo  de 4mm. Incluye pisavidrios en masilla, pintura a base de aceite, cortes según ventana. Incluye transporte.</t>
  </si>
  <si>
    <t>Suministro e instalación de chapas de primera calidad tipo yale o similar para puertas existentes, con pistillo fijo, doble cilindro, incluye jaladeras de aluminioy desmonte de la existente.</t>
  </si>
  <si>
    <t>Persianas en aluminio</t>
  </si>
  <si>
    <t xml:space="preserve">Suministro, transporte e instalación de persiana en celosia fija de aluminio anodizado natural ,  Marco y estructura en aluminio anodizado natural. Compuesta por celosia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Según diseño.  </t>
  </si>
  <si>
    <t>Instalacion de malla microperforada  calibre 18 perforación 6 mm, en  puerta de  cerramiento existente, fabricada  en modulos de maximo ,60x ,60 m con  angulo y platina perimetral dobles de  1" x 1/8 ",  incluye limpieza y lijada de puerta reja existente, soldadura, resanes y  pintura en esmalte puerta reja existente.</t>
  </si>
  <si>
    <t>Puertas vidrieras en aluminio</t>
  </si>
  <si>
    <t>Suministro, transporte y colocación de puerta vidriera y/o ventana en  aluminio anodizado o texturizadao imitacion madera  (anodizado alumina A1  o A2 ) y cristal templado de 8 mm.o 4+4 laminado ,  sistema SERIE 50  con combinacion de enganches (Engan 2222/2220) , compuesta por  módulos  fijos  y  corredizos,(según diseño) . Incluye: empaques en todo el perimetro del vidrio ,rodamientos, , cerradura pico de loro doble de de primera calidad tipo Yale o su equivalente,  tiraderas en la parte interna de las alas corredizas y todos los elementos necesarios para su correcta instalación y funcionamiento, previa aprobación de la supervisión.</t>
  </si>
  <si>
    <t>Mantenimiento carpinteria metálica</t>
  </si>
  <si>
    <t>Mantenimiento de puertas vidrieras sistema 8025. Incluye:Fijacion a perfil estructural,Limpieza de perfiles, limpieza de vidrios , cambio de empaques en todo el perimetro, cambio de ruedas y guias tanto superior como inferior, instalacion de manijas y topes, cambio de chapa,cambio de tornilleria.</t>
  </si>
  <si>
    <t>Suministro, transporte e instalación de rejillas para carcamo en angulo de 1 1/4" x 3/16 y marco perimetral en platina de 1" x1/8 de 20cms de ancho, platinas transversales y longitudinales de 1" x1/8 espaciadas cada 2cms. Pintadas con base anticorrosiva y esmalte negro mate acabado. Incluye todas las obras y elementos necesarios para su correcta instalación.</t>
  </si>
  <si>
    <t>REVOQUES, ENCHAPES Y PINTURAS</t>
  </si>
  <si>
    <t>Impermeabilización de losa en concreto con manto foil de aluminio de 3 mm. , incluye:  mortero 1:4 de 0,05 m. emulsion asfaltica ,pintura reflectiva de aluminio en translapos del manto.</t>
  </si>
  <si>
    <t>Impermeabilización</t>
  </si>
  <si>
    <t>Suministro, tranporte e instalación de sistema de impermeabilización no adherido con membrana PVC tipo SARNAFIL G 476-12 y/o MAPEPLAN M15 o similar con refuerzo poliéster de alta resistencia. Incluye: geotextil NT-1600 en la parte inferior y superior (manto sufridor) todos los los materiales para el anclaje mecánico a la superficie perimetral y los correctos sellos del sistema, preparación de la superficie con tratamiento de fisuras.</t>
  </si>
  <si>
    <t>Suministro y aplicación de Poliuretano proceso que incluye: Limpieza de toda la superficie, adecuación y escarificada, tratamiento de fisuras, recubrimiento con PRIMER 171, recubrimiento VULKEM 350, aplicación acabado final, filler y vulkem peatonal 351 y cargue y botada de Residuos de construccion y demolición.</t>
  </si>
  <si>
    <t xml:space="preserve">Suministro y aplicación de sisitema Vulkem 350NF/346 para trafico intenso y zonas de alto impacto,incluye:escarificación mecanica para limpieza de superficie, aplicación de Primer, Vulkem 350NF, Vulkem 346 negro, Vulkem 171 Primer, Eufiller vehicular, Vulkem 346 Slate Gray, emboquillado de desagues y todo o necesario para su correcta instalación y funcionamiento.
</t>
  </si>
  <si>
    <t>PINTURA Y TRATAMIENTO SINTETICO TIPO REVESTIMIENTO ACRILICO ANTIDESLIZANTE  DE SUPERFICIE DE PLACAS  RECREATIVAS Y/O MULTIPLES EN CONCRETO. Incluye: tratamiento de juntas(sellante poliuretano, monocomponente de alto desempeño y movimiento, que permita la aplicación con humedad, conservando factor de forma 1:1), tratamiento de fisuras(con Eporip (A+B) y/o similar), mortero de reparación para empozamientos, nivelacion de placas en concreto para espesores entre 5 y 10 mm que cumpla norma EN 1504-3, tratamiento de bordes de placa(hasta10cm de ancho), imprimación epóxica bi-componente (barrera vapor) aplicado en espesores variables de 60 a 100 micras para superficies cementosas, preparación de superficie de soporte con fondo de relleno semi-elástico, revestimiento de acabado antideslizante en resina para exteriores como capa de acabado antideslizante tipo S4 (SRT&gt;60) segun normativa EN 1436  para el sistema, acabo final y de protección, con alta resistencia a la abrasión Dureza Shore A 60, agentes atmosféricos, larga durabilidad en superficies de uso frecuente y bajo mantenimiento Variacion de color ΔΕ&lt;0.8 . El sistema completo de revestimiento acrilico no debe ser inferior a 2,5 kg/m². Incluye marcacion de disciplinas deportivas del escenario (polideportivo) de conformidad con la ficha tecnica del proveedor del sistema. El sistema es en dispersión acuosa y cargas seleccionadas de acuerdo con las fichas tecnicas del proveedor en pistas en superficie dura (tenis, placas polideportivas, baloncesto, voleibol, microfutbol). Colores, diseños y logos personalizados definidos por el SEDM. El (los) producto(s) deberá(n) ser aprobado(s) de manera previa por supervisión y/o SEDM. La aplicacion debe ser realizada por personal avalado por el proveedor del material instalado. Incluye todo lo necesario para su correcta aplicación y funcionamiento. Este tratamiento no reemplaza el sistema de impermeabilización.
La demarcación se pagará por su respectivo ítem.</t>
  </si>
  <si>
    <t>PINTURA Y TRATAMIENTO SINTETICO TIPO REVESTIMIENTO ACRILICO ANTIDESLIZANTE  DE SUPERFICIE DE PLACAS  RECREATIVAS Y/O MULTIPLES EN ASFALTO. Incluye: tratamiento de fisuras y empozamientos con adhesivo de reparación (Ultrabond Turf 2 Stars Verde y/o similar), preparación de superficie de soporte con fondo de relleno semi-elástico, revestimiento de acabado antideslizante en resina para exteriores como capa de acabado antideslizante tipo S4 (SRT&gt;60) segun normativa EN 1436  para el sistema, acabo final y de protección, con alta resistencia a la abrasión Dureza Shore A 60, agentes atmosféricos, larga durabilidad en superficies de uso frecuente y bajo mantenimiento Variacion de color ΔΕ&lt;0.8 . El sistema completo de revestimiento acrilico no debe ser inferior a 2,5 kg/m². Incluye marcacion de disciplinas deportivas del escenario (polideportivo) de conformidad con la ficha tecnica del proveedor del sistema. El sistema es en dispersión acuosa y cargas seleccionadas de acuerdo con las fichas tecnicas del proveedor en pistas en superficie dura (tenis, placas polideportivas, baloncesto, voleibol, microfutbol). Colores, diseños y logos personalizados definidos por el SEDM. El (los) producto(s) deberá(n) ser aprobado(s) de manera previa por supervisión y/o SEDM. La aplicacion debe ser realizada por personal avalado por el proveedor del material instalado. Incluye todo lo necesario para su correcta aplicación y funcionamiento.
La demarcación se pagará por su respectivo ítem.</t>
  </si>
  <si>
    <t>Construcción de revoque para muros y cielos, mortero 1:4:0,25 (cemento, arena, cal hidrahulica); Incluye ranuras, filetes y dilataciones.</t>
  </si>
  <si>
    <t>Construcción de revoque para cielos. mortero 1:4:0.25 (cemento, arena, cal hidrahulica); Incluye ranuras, filetes y dilataciones.</t>
  </si>
  <si>
    <t>Construcción de revoque para muros de hasta 4m de altura, mortero 1:4:0.25 (cemento, arena, cal hidrahulica); Incluye ranuras, filetes y dilataciones.</t>
  </si>
  <si>
    <t>Construcción de fajas de revoque  hasta 4m de altura, con mortero 1:4:0.25 (cemento, arena, cal) de ancho variable de 10 a 50 cm ; Incluye ranuras, filetes y dilataciones.</t>
  </si>
  <si>
    <t>Revoque impermeabilizado 1:4:0.25  (cemento, arena, cal hidraulica) para muros exteriores hasta 4.50 m. Muros baños, incluye: Sika -1 o similar,ranuras, filetes y dilataciones</t>
  </si>
  <si>
    <t>Suministro y aplicación de estuco plástico para exterior. para muros fachadas y restaurantes. Incluye.  ranuras.  filetes  y dilataciones</t>
  </si>
  <si>
    <t>Suministro y aplicación de estuco plástico para interior .Incluye,  ranuras,  filetes  y dilataciones</t>
  </si>
  <si>
    <t>Suministro y aplicación de estuco plástico para interior. Incluye; ranuras, filetes  y dilataciones.
En cielos.</t>
  </si>
  <si>
    <t>Suministro y aplicación de estuco plástico para interior. Incluye; ranuras, filetes  y dilataciones.
En muros.</t>
  </si>
  <si>
    <t xml:space="preserve">Construcción de chaflan en mortero 1:4 de lado  6 cm. </t>
  </si>
  <si>
    <t>Reconstrucción de cortagoteras en revoque para bordes de losa. Incluye demolición del cortagoteras existente. preparación de la superficie con elementos y aditivos de fijación (clavera de acero de 1"). equipos y todo lo necesario.</t>
  </si>
  <si>
    <t>Enchapes</t>
  </si>
  <si>
    <t xml:space="preserve">Suminstro, transporte e instalación de enchape para piso en ceramica blanca rectificada de 0,30mx0,60m. Incluye: adhesivo ceramico gris, varilla de dilatación en aluminio en la parte superior y en cambios de dirección, lechada y crucetas plasticas de 2 mm. </t>
  </si>
  <si>
    <t xml:space="preserve">Suminstro, transporte e instalación de enchape pared en ceramica blanca rectificada de 0,30mx0,60m. Incluye: adhesivo ceramico gris, varilla de dilatación en aluminio en la parte superior y en cambios de dirección, lechada y crucetas plasticas de 2 mm. </t>
  </si>
  <si>
    <t>Suminstro, transporte e instalacion de enchape pared en ceramica blanca  de 0,30 x 0,60 m.+ faja superior en ceramica color de 0,16 cm.  Incluye: Adhesivo ceramico gris, lechada y todos los demás elementos necesarios para su correcta instalación. las esquinas deben ser colilladas h=1,84 m.</t>
  </si>
  <si>
    <t>Suminstro, transporte e instalacion de enchape pared cristanac color  de 0,30 x 0,30 m y/o equivalente.  Incluye mortero base  1:4, Adhesivo ceramico gris, lechada y todos los demás elementos necesarios para su correcta instalación.</t>
  </si>
  <si>
    <t xml:space="preserve">Suminstro, transporte e instalacion de enchape pared gres andes arena  y/o equivalente, formato 32 x 47,5 cm.  Incluye: sika viscobond o similar par mejorar la adherencia, adhesivo ceramico gris, lechada y todos los demás elementos necesarios para su correcta instalación. </t>
  </si>
  <si>
    <t>Pintura a base de  agua, vinilo de primera calidad sobre pintura existente, tres manos, incluye resanes, con estuco plastico tipo plastestuco o similar diluido en agua proporciòn 1:2, adecuación de la superficie a Supervisiónenir, ( rasquetiada o rutiada),  hasta obtener una una superficie pareja y homogenea Color a definir, según aprobación de la supervisión .</t>
  </si>
  <si>
    <t>Pintura a base de  agua. vinilo de primera calidad sobre pintura existente. tres manos. incluye resanes. con estuco plastico tipo plastestuco o similar diluido en agua proporciòn 1:2. adecuación de la superficie a Supervisiónenir. ( rasquetiada o rutiada). Hasta obtener una una superficie pareja y homogenea Color a definir. según aprobación de la supervisión.
En cielos.</t>
  </si>
  <si>
    <t>Pintura a base de  agua. vinilo de primera calidad sobre pintura existente. tres manos. incluye resanes. con estuco plastico tipo plastestuco o similar diluido en agua proporciòn 1:2. adecuación de la superficie a Supervisiónenir. ( rasquetiada o rutiada). Hasta obtener una una superficie pareja y homogenea Color a definir. según aprobación de la supervisión.
En muro.</t>
  </si>
  <si>
    <t>Pintura a base de  agua, vinilo de primera calidad sobre muros revocados, tres manos, incluye resanes con estuco plastico tipo plastestuco o similar diluido en agua proporciòn 1:2, adecuación de la superficie a Supervisiónenir  hasta obtener una superficie pareja y homogenea Color a definir, según aprobación de la supervisión .</t>
  </si>
  <si>
    <t>Pintura a base de  agua. Vinilo de primera calidad sobre muros revocados. tres manos. incluye resanes con estuco plastico tipo plastestuco o similar diluido en agua proporciòn 1:2. adecuación de la superficie a Supervisiónenir  hasta obtener una superficie pareja y homogenea Color a definir. según aprobación de la supervisión.
En cielos.</t>
  </si>
  <si>
    <t>Pintura a base de  agua. Vinilo de primera calidad sobre muros revocados. tres manos. incluye resanes con estuco plastico tipo plastestuco o similar diluido en agua proporciòn 1:2. adecuación de la superficie a Supervisiónenir  hasta obtener una superficie pareja y homogenea Color a definir. según aprobación de la supervisión.
En muro.</t>
  </si>
  <si>
    <t>Suministro y aplicación de pintura acriltex o equivalente para baños y cocinas,  de  primera  calidad, sobre pintura existente, tres manos, incluye resanes y preparación de la superficie a Supervisiónenir, (rasquetiada o rutiada). Color a definir, aprobado por la supervisión.</t>
  </si>
  <si>
    <t>Suministro y aplicación de pintura acriltex para baños y cocinas.  de  primera  calidad. sobre pintura existente. tres manos. incluye resanes y preparación de la superficie a Supervisiónenir. (rasquetiada o rutiada). Color a definir. aprobado por la supervisión.
En Muros y cielos.</t>
  </si>
  <si>
    <t>Suministro y aplicación de pintura acrílica para exterior (hidrorepelente) tipo coraza o equivalente,  para exteriores, diluido en agua , color a definir, aprobado por la supervisión.Incluye sellomax</t>
  </si>
  <si>
    <t xml:space="preserve">Suministro y aplicación de pintura acrílica para exterior (hidrorepelente) tipo coraza . Para exteriores. diluido en agua. Color a definir. Aprobado por la supervisión. Incluye sellomax.
Para mampostería nueva </t>
  </si>
  <si>
    <t>Suministro y aplicación de pintura acrílica para exterior (hidrorepelente) tipo coraza . Para exteriores. diluido en agua. Color a definir. Aprobado por la supervisión. Incluye sellomax.
Para muros revocados</t>
  </si>
  <si>
    <t>Suministro y aplicación de pintura tipo coraza o equivalente acrílica para exterior (hidrorepelente), de primera calidad sobre pintura existente, incluye adecuación de la superficie,  resanes, tres manos, color a definir, aprobado por la supervisión.</t>
  </si>
  <si>
    <t>Suministro y aplicación de pintura tipo coraza acrílica para exterior (hidrorepelente). De primera calidad sobre pintura existente. Incluye adecuación de la superficie.  Resanes. tres manos. Color a definir, aprobado por la supervisión.
En cielos.</t>
  </si>
  <si>
    <t>Suministro y aplicación de pintura tipo coraza acrílica para exterior (hidrorepelente). De primera calidad sobre pintura existente. Incluye adecuación de la superficie.  Resanes. tres manos. Color a definir, aprobado por la supervisión.
En muro y/o zocalos.</t>
  </si>
  <si>
    <t>Suministro y aplicación de PINTURA EPOXICA EN MUROS Y CIELOS  (dos componentes proporción 1:3, no tóxica) tipo epoxiconstrucción de pintuco o equivalente, de primera calidad, semimate, sobre estuco plástico, 2 a 3 manos o las necesarias para lograr una suerficie homogenea</t>
  </si>
  <si>
    <t>Pintura  a  base  de aceite, para zócalo   h = 1 m, sobre muros revocados, color a definir, aprobado por la supervisión.Incluye: preparación de la superficie</t>
  </si>
  <si>
    <t>Pintura a  base  de  aceite  para  puertas de 0,80/1,00m .  Incluye marco y ala. Color a definir, aprobado por la supervisión. Se debe adecuar la superficie en caso de ser necesario.</t>
  </si>
  <si>
    <t>Suministro y colocaciòn de Barniz para techos  (carguera, alfarda, tablilla) incluye limpieza y tapaporos en la superficie.</t>
  </si>
  <si>
    <t>Pintura a base de aceite para ventanas.  Color a definir, aprobado por la supervisión.Incluye: pintura anticorrosiva donde sea necesario su medida sera el m2 considerando ambas caras.</t>
  </si>
  <si>
    <t>Pintura  a  base de  aceite  para  guardaescobas, h= 10 cm, sobre pintura o  revoque.  Color a definir, aprobado por la supervisión.</t>
  </si>
  <si>
    <t>Pintura para canoas en proyección horizontal, bajantes, cerchas, perlines  a base de aceite de primera calidad.  Color a definir, aprobado por la supervisión. Incluye limpieza y adecuación de la superficie ambas caras.</t>
  </si>
  <si>
    <t>Pintura a base de aceite en malla eslabonada. Incluye preparación de la superficie.  Color a definir, aprobado por la supervisión.</t>
  </si>
  <si>
    <t>Pintura a base de aceite en malla eslabonada. Incluye preparación de la superficie.  Color a definir, aprobado por la supervisión.
Para malla protectora de ventanas (ambas caras).</t>
  </si>
  <si>
    <t>Pintura a base de aceite en malla eslabonada. Incluye preparación de la superficie.  Color a definir, aprobado por la supervisión.
Para malla eslabonada; incluye parales (ambas caras).</t>
  </si>
  <si>
    <t>Pintura a base de aceite en malla eslabonada. Incluye preparación de la superficie, pintura anticorrosiva donde sea necesario.  Color a definir, aprobado por la supervisión.
Para pasamanos en tuberia tres hilos.</t>
  </si>
  <si>
    <t>Pintura a base de aceite en malla eslabonada. Incluye preparación de la superficie.  Color a definir, aprobado por la supervisión.
Para reja ventanas en tuberia cuadrada (ambas caras).</t>
  </si>
  <si>
    <t>Pintura para  pasamanos en tuberia PTS en la parte superior de 2" x 1" , varilla de 3/4" verticales cada 10 cm.,apoyos en doble platina : preparación de la superficie, pintura anticorrosiva y pintura de acabado base aceite de H= 1,00/1,20 m.</t>
  </si>
  <si>
    <t>Pintura para  pasamanos metalicos existentes con varios diseños en platinas, en tuberia estructural , en varilla lisa .Incluye: retiro de la pintura existente, preparación de la superficie, pintura anticorrosiva y pintura de acabado base aceite, de altura variable.</t>
  </si>
  <si>
    <t>Pintura acrilica de pasamanos de lamina galvanizada plana y/o microperforada, color a definir por la SEDM, incluye: materiales, anticorrosivo, pintura (las manos necesarias para una superficie homogenea) y todo lo necesario para su correcta aplicación.</t>
  </si>
  <si>
    <t>Pintura acrilica de elementos metalicos de lamina galvanizada plana y/o microperforada, color a definir por la SEDM, incluye: materiales, anticorrosivo, pintura (las manos necesarias para una superficie homogenea) y todo lo necesario para su correcta aplicación.</t>
  </si>
  <si>
    <t>Pintura acrilica de puertas y/o ventanas de celosia en lamina color a definir por la SEDM,a una cara. Incluye: anticorrosivo, pintura (las manos necesarias para una superficie homogenea) y todo lo necesario para su correcta aplicación.</t>
  </si>
  <si>
    <t>Pintura base aceite en columnas de 0,25 x 0,60 m (promedio). conformada por cuatro  angulos longitudinales de 2"  x 2"  celosias y travesaños de hasta  11/2", incluye preparación de la superficie, pintura anticorrosiva donde se necesario.</t>
  </si>
  <si>
    <t>Pintura en aceite cercha metálica de H= 0,70 m y de ancho 0,30/0,40 cm promedio conformada por cuatro  angulos longitudinales  de hasta 2" y celosias y travesaños de hasta  11/2", incluye preparación de la superficie, pintura anticorrosiva donde se necesario, su medida será en proyección horizontal.</t>
  </si>
  <si>
    <t>Pintura en aceite para cerchas y/o correas metálicas de 0,40 m de altura 0,25 cm de ancho conformada por tres varillas longitudinales de 5/8" y celosias o  travesaños de   1/2", incluye preparación de la superficie, pintura anticorrosiva donde se necesario.</t>
  </si>
  <si>
    <t>Pintura tensores en varilla de 1/2" - 3/4".</t>
  </si>
  <si>
    <t>Pintura de puertas metálicas esmalte tipo Pintuco o equivalente , color a definir por la supervisión y/o supervisión. Incluye ambas caras de alas, marco y demás elementos que componen la puerta.</t>
  </si>
  <si>
    <t>Pintura a base de aceite para cerramiento en  tuberia galvanizada de 2" cocolada cada 10 cm a eje .  Color a definir, aprobado por la supervisión.Incluye: pintura anticorrosiva donde sea necesario su medida sera el m2 considerando ambas caras</t>
  </si>
  <si>
    <t>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t>
  </si>
  <si>
    <t>Aplicación de pintura de ALTA VISIBILIDAD, DE GRAN ADHERENCIA Y RESISTENCIA tipo tráfico que proporciona perfecta adherencia sobre superficies en concreto y asfalto. Incluye el suministro y el transporte del material y todo lo necesario para su correcta aplicación y funcionamiento.</t>
  </si>
  <si>
    <t>Mantenimiento de estructura en madera tipo columna de 36 cm. X 8 cm.en promedio.  Incluye: retiro de  barniz  existente con lijadora electrica , ajuste de tornillos, resane  con masilla para madera ,aplicación de  profilan Fina plus (dos manos), el cual debe  ser fungicida, que repela la humedad, que proteja contra rayos UV, antes de aplicar el producto se debe garantizar que la humedad de la madera sea inferior al 15 %,  la superficie debe estar seca, libre de polvo, mugre , grasa.  Se deben seguir todas las recomendaciones del fabricante</t>
  </si>
  <si>
    <t>Suministro, transporte y aplicación de Pintura Extrablindaje de Corona 15 años y/o equivalente (Bajo VOC, segun linea base NO SE ACEPTA KORAZA), aplica para fachadas y para tuberia sanitaria expuestas. Incluye todos los elementos necesario para su correcta aplicación</t>
  </si>
  <si>
    <t>PISOS</t>
  </si>
  <si>
    <t>Suministro y colocaciòn de entresuelo en piedra de e=15 cm, y recebo con subbase granular de 5 cm, nivelada y compactada.</t>
  </si>
  <si>
    <t>Reacomodamiento.nivelación y recebada de piedra de entresuelo existente e= 15 cm.. incluye recebo  nuevo compactado en subbase granular de  e = 5 cm.</t>
  </si>
  <si>
    <t>Suministro  y  colocación  de  recebo con subbase granular   e = 5 cm compactado.</t>
  </si>
  <si>
    <t>Construcción de piso en  concreto de   21 Mpa preparado en obra, Incluye juntas de dilatación y acabado como lo determine la supervisión.</t>
  </si>
  <si>
    <t>Construcción de piso en  concreto de   21 Mpa. Incluye juntas de dilatación y acabado como lo determine la supervisión.
De espesor  0.08 m.</t>
  </si>
  <si>
    <t>Construcción de piso en  concreto de   21 Mpa. Incluye juntas de dilatación y acabado como lo determine la supervisión.
De espesor  0.10m.</t>
  </si>
  <si>
    <t>Construcción de piso en  concreto de   21 Mpa. Incluye juntas de dilatación y acabado como lo determine la supervisión.
De espesor  0.15m.</t>
  </si>
  <si>
    <t>Construcción de piso en concreto de 21Mpa . espesor de 0.08 m. modulado 2.0m x 2.0m. Incluye suministro y transporte de los materiales. plastocrete DM o equivalente. malla electrosoldada D-50.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t>
  </si>
  <si>
    <t>Suministro. transporte y colocación de PISO EN CAUCHO RECICLADO tipo Ecosurfases Ref. 708 o su equivalente. con un espesor de 3 cm. (maximo 3 colores) segun diseño.. Incluye:  todo lo necesario para su correcta construcción y funcionamiento.</t>
  </si>
  <si>
    <t>Construcción de anden en concreto de 21 Mpa. e=0.08 m.junta fria. vaciado alternado. segun diseño. incluye entresuelo en piedra e=0.15 m. y 0.05 m. de gravilla  limpia compactada segun diseño.</t>
  </si>
  <si>
    <t xml:space="preserve">Construcción de graderias y/o escalas sobre terreno  en concreto de 21 Mpa. e=0.08 m. Incluye:  entresuelo en piedra e=0.15 m. y 0.05 m. de gravilla  limpia compactada . ancho de la huella 0.60 m. y 0.40 m. de contrahuella . formaleta en tripex de 19 mm. para acabado a la vista. biseles en los vertices . protección y curado.  la medida para su pago se hara en proyección horizontal </t>
  </si>
  <si>
    <t>Suministro e instalación de Pisos en baldosa monocolor de 25 x 25 cm, incluye mortero de nivelación 1:4, lechada, bordillos y remates en las contrahuellas  en cemento esmaltado del mismo color.</t>
  </si>
  <si>
    <t xml:space="preserve">Suministro e instalación de Pisos en baldosa monocolor de 25 x 25 cm, incluye mortero de nivelación 1:4, lechada, bordillos y remates en las contrahuellas  en cemento esmaltado del mismo color, (para reparaciones electricas)
</t>
  </si>
  <si>
    <t>Piso tráfico comercial general</t>
  </si>
  <si>
    <t>Suministro e instalación de piso tráfico comercial alto para unidades sanitarias . incluye mortero de nivelación 1:5 y pegacor.</t>
  </si>
  <si>
    <t xml:space="preserve">Suministro e instalación de piso ceramica tipo mikonos de 33,8 mm. X33,8 mm. color a definir en obra ,para unidades sanitarias y restaurantes, incluye mortero de nivelación 1:5 y pegacor.
</t>
  </si>
  <si>
    <t xml:space="preserve">Suministro e instalación de guardaescobas en ceramica tipo mikonos de 33,8 mm. X7 mm. color a definir en obra ,para unidades sanitarias y restaurantes, incluye pegacor.
</t>
  </si>
  <si>
    <t xml:space="preserve">Suministro y vaciado de guardaescoba media caña en mortero 1:3  desarrollo de 20 cm, incluye varilla de dilataciòn.
</t>
  </si>
  <si>
    <t xml:space="preserve">Suministro y vaciado de guardaescoba media caña en granito pulido  No 1 desarrollo de 20 cm,incluye varilla de dilataciòn.
</t>
  </si>
  <si>
    <t xml:space="preserve">Suministro e instalación de Piso en baldosa de grano No.1-2 de 30 x 30 cm., espesor 23 mm, para uso intenso de primera calidad aprobada por la supervisión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Según los espacios la supervisión entregara el diseño en tapetes o franjas combinando los colores ( maximo dos colores ).Los ensayos que se requieran seran por cuenta del contratista y las muestras se escogeran del material puesto en obra. Color azul y/o verde.
</t>
  </si>
  <si>
    <t xml:space="preserve">Suministro e instalación de Piso en baldosa de grano No.1-2 de 30 x 30 cm. espesor 23 mm, para uso intenso de primera calidad aprobada por la supervisión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Según los espacios la supervisión entregara el diseño en tapetes o franjas combinando los colores ( maximo dos colores ).Los ensayos que se requieran seran por cuenta del contratista y las muestras se escogeran del material puesto en obra. Color blanco y/o habana.
</t>
  </si>
  <si>
    <t xml:space="preserve">Suministro e instalación de piso tallado tipo "chocolatina",de 30 x30 cm. incluye mortero de pega 1:4 , lechada ( según los espacios la supervisión entregara el diseño combinando maximo dos colores 
</t>
  </si>
  <si>
    <t>Suministro y colocaciòn de Guarda escoba en baldosa grano tipo chocolatina , h= 7 cm, tableta de 30x7 cm, biselada, incluye todo lo necesario para su correcta instalación.</t>
  </si>
  <si>
    <t>Suministro e instalación de boca puertas vaciadas en grano, incluye varilla de dilatación, pulida y brillada.</t>
  </si>
  <si>
    <t>Suministro transporte e instalacion de piso en arenon y/o granito lavado Nro. 1-2 + cemento gris proporcion 1:1 de espesor 1 cm. Incluye: junta de dilatacion en aluminio cada 1,50 m.</t>
  </si>
  <si>
    <t>Pisos en vitrificado</t>
  </si>
  <si>
    <t>Suministro transporte e instalación de piso en tablon alfa de 30 x 30 cm .antideslizante,  ( combinación maximo de dos tonos)  . incluye :mortero de nivelación 1:4 de espesor 4 cm, alfalisto y  alfaboquilla.</t>
  </si>
  <si>
    <t xml:space="preserve">Suministro e instalación de piso, tableta tipo gres similar al existente de 0,10 x0,20 m., hasta dos colores. Incluye: fajas, mortero de nivelación 1:4 y pegacor y lechada.
</t>
  </si>
  <si>
    <t>Colocación de LOSETA TÁCTIL GUÍA Y LOSETA TÁCTIL LINEA GUIA PARA DISCAPACITADOS DE 0,20 x 0,20 x 0,06 m, COLOR AMARILLO, según diseño, referencia LOST-AL y LOST-GU (según M.E.P). Incluye:  suministro y el transporte de los materiales, perfilación y nivelación del terreno, cama de asiento en arena limpia de 0,05 m, corte de piezas, elementos de confinamiento y todos los elementos necesarios para su correcta construcción y funcionamiento.</t>
  </si>
  <si>
    <t>"Suministro, transporte y colocación de cordón prefabricado en concreto de 21 Mpa, tres caras, juntas ranuradas, referencia Bordillo Barrera Recto Tipo U10 (según M.E.P). Incluye excavación, conformación del terreno,  mortero 1:4  de asiento y pega  y todo lo necesario para su correcta construcción y funcionamiento. Según diseño."</t>
  </si>
  <si>
    <t>Suministro. transporte y colocación de cordón prefabricado en concreto de 21 Mpa. tres caras. juntas ranuradas. referencia Bordillo Barrera Recto Tipo U10 (según M.E.P). Incluye excavación. conformación del terreno.  mortero 1:4  de asiento y pega  y todo lo necesario para su correcta construcción y funcionamiento. Según diseño.
Cordon prefabricado  0.15 x 0.45m.</t>
  </si>
  <si>
    <t>Suministro. transporte y colocación de cordón prefabricado en concreto de 21 Mpa. tres caras. juntas ranuradas. referencia Bordillo Barrera Recto Tipo U10 (según M.E.P). Incluye excavación. conformación del terreno.  mortero 1:4  de asiento y pega  y todo lo necesario para su correcta construcción y funcionamiento. Según diseño.
Cordon prefabricado  0.15 x 0.35m.</t>
  </si>
  <si>
    <t>PULIDA Y BRILLADA DE PISO EN BALDOSA GRANO EXISTENTE. Incluye todo lo necesario para su correcta construcción y funcionamiento.</t>
  </si>
  <si>
    <t>Suministro e instalación de mortero 1:3 impermealizado para  nivelación  , espesor promedio 8 cm. Incluye: fibras de polipropileno  Sikafiber AD o similar, a razón de 1 kg/m3 para control de retracción del mortero, Sika 1  y antisol (de acuerdo a las recomendaciones del fabricante).</t>
  </si>
  <si>
    <t>Suministro transporte e instalación de guardaescoba en baldosa monocolor de 25 x 9 cm, biselada; incluye todo lo necesario para su correcta instalación.</t>
  </si>
  <si>
    <t>CUBIERTAS</t>
  </si>
  <si>
    <t>Construcción  de  techo  en  teja de barro.El contratista calculara la  estructura para una carga de 210 kg/m2  se requiere diseño estructural y memorias con previa aprobaciòn  de la supervisión, incluye: alfardas  de secciòn 21/2"x6"  comerciales, solera 21/2"x 6" anclada  a la viga de amarre con  varilla cada 1.5 mts las  alfardas y soleras en abarco rojo de primera calidad, cepilladas, canteadas, inmunizadas con merulex o similar y barnizadas, que cumplan las secciones minimas para evitar pandeos, tablilla de pino cipres machihenbrada de primera calidad libre de pasador 8 mm de espesor, viragüe y carboncillo, madera con textura y color homogeneo, pulida, inmunizada y barnizada.Impermeabilización en frio con manto de 3 mm.termosellado ( membrana prefabricada a base de asfalto modificado con polimeros y elastomeros ) y elementos complementarios según normas, teja de barro a maquina, la teja pegada con mortero 1:4 y colocación de mezcla en los remates,emboquillado y caballete, la medida para el pago se hara en proyección horizontal</t>
  </si>
  <si>
    <t>Construcción  de  techo  en  teja de barro.El contratista calculara la  estructura para una carga de 210 kg/m2  se requiere diseño estructural y memorias con previa aprobaciòn  de la supervisión, incluye: alfardas  de secciòn 21/2"x6"  comerciales, solera 21/2"x 6" anclada  a la viga de amarre con  varilla cada 1.5 mts las  alfardas y soleras en abarco rojo de primera calidad, cepilladas, canteadas, inmunizadas con merulex o similar y barnizadas, que cumplan las secciones minimas para evitar pandeos, tablilla de pino cipres machihenbrada de primera calidad libre de pasador 8 mm de epesor, viragüe y carboncillo, madera con textura y color homogeneo, pulida, inmunizada y barnizada.Impermeabilización con manto asfaltico imperpoliester irrompible de 1,5 mm. de 185 gr/cm2 tipo proim o equivalente y elementos complementarios según normas, teja de barro a maquina, la teja pegada con mortero 1:4 y colocación de mezcla en los remates,emboquillado y caballete, la medida para el pago se hara en proyección horizontal</t>
  </si>
  <si>
    <t>Construcción de techo en teja de barro. El contratista calculara la  estructura para una carga de 210 kg/m2  se requiere diseño estructural y memorias con previa aprobaciòn  de la supervisión, incluye: alfardas  de secciòn 21/2"x6"  comerciales, solera 21/2"x 6" anclada  a la viga de amarre con  varilla cada 1.5 mts las  alfardas y soleras en abarco rojo de primera calidad, cepilladas, canteadas, inmunizadas con merulex o similar y barnizadas, que cumplan las secciones minimas para evitar pandeos, superboard de espesor 8 mm. , madera con textura y color homogeneo, pulida, inmunizada y barnizada.Impermeabilización con manto asfaltico imperpoliester irrompible de 1,5 mm. de 185 gr/cm2 tipo proim o equivalente y elementos complementarios según normas, teja de barro a maquina, la teja pegada con mortero 1:4 y colocación de mezcla en los remates,emboquillado y caballete, la medida para el pago se hara en proyección horizontal</t>
  </si>
  <si>
    <t>Cubiertas en metecno</t>
  </si>
  <si>
    <t xml:space="preserve">Suministro e instalación de cubierta monolítica tipo panel sándwich TECHMET o similar, referencia A42 – P1000 – G4; inyectada en línea continua con poliuretano PUR de espesor 40mm (libre de CFC y HCFC) y densidad real de 38 Kg/m3 ± 2; ancho útil 1.0m (1000mm); cara externa con geometría de 4 crestas separadas 333,3cm y altura de cresta de 42mm, en lámina de acero galvanizado prepintado poliéster estándar calibre 28; cara interna con geometría plana y textura con micro nervaduras cada 65mm en lámina de acero galvanizado prepintado poliéster estándar calibre 28, color RAL 9002. Fijada a la estructura con tornillos auto perforantes y demas recomendaciones del fabricante. Incluye: tornillo autorroscante 6,3x1,22mm, neopreno, capelote.
</t>
  </si>
  <si>
    <t xml:space="preserve">Suministro, transporte e instalación de caballete externo para cubierta monolítica tipo panel sándwich TECHMET o similar, referencia A42 – P1000 – G4;en lamina galvanizada calibre 24 del mismo color de la cubierta de desarrollo 60 cm 
</t>
  </si>
  <si>
    <t xml:space="preserve">Suministro, transporte e instalación de caballete interno para cubierta monolítica tipo panel sándwich TECHMET o similar, referencia A42 – P1000 – G4;en lamina galvanizada calibre 24 del mismo color de la cubierta de desarrollo 60 cm </t>
  </si>
  <si>
    <t xml:space="preserve">Suministro, transporte e instalación de tragantes en 4" ,  en lamina galvanizada calibre 22  unidad  por medio de soldadura electrica , pintada por ambas caras </t>
  </si>
  <si>
    <t>Suministro, transporte e instalación de remate gotero Z para teja tipo Metecno incluye: tornillo autorroscante 6,3x1,22mm, neopreno, capelote y todo lo necesario para su correcta instalación</t>
  </si>
  <si>
    <t xml:space="preserve">Suministro, transporte e instalación de remates/tapas para cubierta monolítica tipo panel sándwich TECHMET o similar, referencia A42 – P1000 – G4;en lamina galvanizada calibre 24 del mismo color de la cubierta de desarrollo 60 cm </t>
  </si>
  <si>
    <t>Construcción  de  techo  en  teja tipo shingle .El contratista calculara la  estructura para una carga de 210 kg/m2  se requiere diseño estructural y memorias con previa aprobaciòn  de la supervisión, incluye: alfardas  de secciòn 21/2"x6"  comerciales, solera 21/2"x 6" anclada  a la viga de amarre con  varilla cada 1.5 mts las  alfardas y soleras en abarco rojo de primera calidad,  cepilladas, canteadas,rutiadas , inmunizadas con merulex o similar y barnizadas, que cumplan las secciones minimas para evitar pandeos, tablilla de pino cipres machihenbrada de primera calidad libre de pasador 8 mm de espesor, viragüe y carboncillo, madera con textura y color homogeneo, pulida, inmunizada y barnizada.Impermeabilización con manto asfaltico imperpoliester irrompible de 1,5 mm. de 185 gr/cm2 tipo proim o equivalente , teja shingle,  la medida para el pago se hara en proyección horizontal</t>
  </si>
  <si>
    <t xml:space="preserve">Suministro, transporte e instalación de cubierta con placas de policarbonato alveolar de 8 mm. Color a definir por la supervisión. Incluye: conectores tapa  y base de policarbonato, perfil en U de 8 mm. cinta, sellante, fijaciones con tornillo autoperforante, silicona, y demás elementos necesarias para su correcta instalación ( la medida para el pago se hara a cinta pegada)  </t>
  </si>
  <si>
    <t>Reparación de techo en teja de barro.  Incluye: retiro de manto existente si es necesario, retiro  de teja existente, reistalación de la misma, suministro y colocación de teja (del 20%), tablilla (del 20%) , impermeabilización con manto de 3mm, fibra de vidrio, barniz en tablilla cambiada, mortero 1:4 para fijación de teja,emboquillado, remates y en caballete cargue y botada de Residuos de construccion y demolición, medido en proyecciòn horizontal para su pago.</t>
  </si>
  <si>
    <t xml:space="preserve">Reparación de techo en teja de barro.  Incluye: retiro de manto existente si es necesario, retiro  de teja existente, reistalación de la misma, suministro y colocación de teja (del 20%), tablilla (del 20%) , impermeabilización con manto asfaltico imperpoliester irrompible de 1,5mm.185gr/cm2 tipo proim o equivalente,  barniz en tablilla cambiada, mortero 1:4 para fijación de teja,emboquillado, remates y en caballete cargue y botada de Residuos de construccion y demolición, medido en proyecciòn horizontal para su pago.
</t>
  </si>
  <si>
    <t>Reparación de techo en teja de barro.  Incluye: retiro de tablilla y manto existente  retiro  de teja existente, reistalación de la misma, suministro y colocación de teja (del 20%), superboard de 8 mm. , impermeabilización con manto asfaltico imperpoliester irrompible de 1,5mm.185gr/cm2 tipo proim o equivalente,  mortero 1:4 para fijación de teja,emboquillado, remates y en caballete, cinta , masilla , pintura  cargue y botada de Residuos de construccion y demolición, medido en proyecciòn horizontal para su pago.</t>
  </si>
  <si>
    <t>Mantenimiento de cubierta tipo Metalica incluye lavada, lijada, pintura  general de TODA la superficie con poliuretano, catalizador,Thinner para poliuretano 21050,  sellado de juntas con sika flex construcción, cambio de tornilleria y de capelotes, equipos SST y todo lo necesario para su correcta ejecución donde sea necesario.</t>
  </si>
  <si>
    <t>Mantenimiento de cubierta en teja de fibrocemento.  Incluye retiro de teja normal y/o caballete  en mal estado (rota, perforada y/o con fisuras), suministro e instalación de teja nueva de fibrocemento hasta por un 30%, reistalación de tejas y caballetes de fibrocemento, reacomodación y ajuste de tejas y caballetes, cambio de amarres y ganchos y colocación de ganchos y amarres adicionales para refuerzo de toda la cubierta, y todos los demás elemetos necesarios para su correcto mantenimiento. La medida sera en proyección horizontal. Se debe garantizar la estabilidad de la cubierta.</t>
  </si>
  <si>
    <t>Suministro e instalación de  tejas de barro.Incluye : mortero 1:4 para fijación de teja , medido en proyección horizontal</t>
  </si>
  <si>
    <t xml:space="preserve">Encorozado para techos, incluye : ladrillos,  revoque,  por ambas caras y demas elementos necesarios para su correcto funcionamiento.
</t>
  </si>
  <si>
    <t>Suministro, transporte y colocación de teja de fibro cemento,  tipo Eternit o similar, incluye :caballete, ganchos, correas y anclajes.  Medido  en proyecciòn horizontal.hasta pendiente del 30 %</t>
  </si>
  <si>
    <t>Suministro, transporte y colocación de cubierta en teja sin traslapo en acero galvanizado tipo Standing Seam de Acesco o equivalente, de 1½"(38.1 mm.), calibre 26, sistema sencillo. Incluye Clips de fijación, tornillos y todo lo necesario para su correcta instalación y funcionamiento. Según diseño de cubierta.</t>
  </si>
  <si>
    <t>Reparación de techo en teja de barro.  Incluye: retiro de manto existente si es necesario, retiro  de teja existente, reistalación de la misma, suministro y colocación de teja (del 20%), tablilla (del 100 %) , impermeabilización con manto asfaltico imperpoliester irrompible de 1,5mm.185gr/cm2 tipo proim o equivalente,  barniz en tablilla cambiada, mortero 1:4 para fijación de teja,emboquillado, remates y en caballete cargue y botada de Residuos de construccion y demolición, medido en proyecciòn horizontal para su pago.</t>
  </si>
  <si>
    <t>Suministro, transporte e instalación de tablilla en pino cipres 8 mm de epesor. Incluye: inmunizante, clavos, barniz, cargue y botada de la tablilla en mal estado.</t>
  </si>
  <si>
    <t xml:space="preserve">Suministro, transporte e instalación de   alfardas  de secciòn 21/2" x 6"  comercial, en abarco rojo de primera calidad, cepillada, canteada, inmunizada con merulex o similar y barnizada,   la medida para el pago se hara a cinta pegada 
 </t>
  </si>
  <si>
    <t xml:space="preserve">Suministro, transporte e instalacion de manto de 3 mm., fibra de vidrio.  Incluye: retiro de manto existente si es necesario, cargue y botada de Residuos de construccion y demolición.
</t>
  </si>
  <si>
    <t>Cielos en fibrocemento y drywall</t>
  </si>
  <si>
    <t xml:space="preserve">Suministro e instalación de cielo raso suspendido con junta invisible placa superboard de e= 6 mm.  Incluye: estructura de soporte , dilatacion intermedia , dilatacion  perimetral en Z, cintas , masillas resanes y pintura acriltex
</t>
  </si>
  <si>
    <t xml:space="preserve">Suministro e instalación de cielo raso suspendido con junta invisible placa superboard de e= 6 mm.  Incluye: estructura de soporte , dilatacion intermedia , dilatacion  perimetral en Z, cintas , masillas resanes y pintura epoxica
</t>
  </si>
  <si>
    <t xml:space="preserve">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segun normas necesarias hasta obtener una superficie pareja y homogénea), y todos los demás elementos necesarios para su correcta instalación y funcionamiento.
</t>
  </si>
  <si>
    <t>Suministro, transporte y colocación de muros en drywall.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segun normas necesarias hasta obtener una superficie pareja y homogénea), y todos los demás elementos necesarios para su correcta instalación y funcionamiento.</t>
  </si>
  <si>
    <t xml:space="preserve">Suministro e instalación de cielo raso fijado a las alfardas en super board de  e= 6 mm.  Incluye:  resanes y pintura acriltex
</t>
  </si>
  <si>
    <t xml:space="preserve">Suministro y colocación de canoa en U en lamina galvanizada calibre 24 moldurada, grafada  y soldada en las uniones, desarrollo 0.70 m., incluye:tragantes, tapas, ganchos de fijación, pintura anticorrosiva verde y de acabado color a definir por supervisión ,   y todos los elementos para su correcta fijaciòn.
</t>
  </si>
  <si>
    <t>Suministro y colocación de canoa en U en lamina galvanizada calibre 24 moldurada, grafada  y soldada en las uniones, desarrollo 1,00 m., incluye:embudos, boquillas, tapas, ganchos de fijación, pintura anticorrosiva verde y de acabado color a definir por supervisión ,   y todos los elementos para su correcta fijaciòn.</t>
  </si>
  <si>
    <t xml:space="preserve">Suministro y colocación de canoa en L en lamina galvanizada calibre 24 , grafada  y soldada en las uniones, desarrollo 1,00 m., incluye aplicación de pintura  base epoxi-poliamida (de pintuco o similar), anticorrosivo verde y pintura de acabado final, tragantes y fajas de mortero de fijaciòn y todos los elementos para su correcta fijaciòn.
</t>
  </si>
  <si>
    <t xml:space="preserve">Suministro  y colocación de ruanas en lámina galvanizada calibre 24, incluye mortero, pintura anticorrosiva y a base de aceite, desarrollo 33 cm., pestaña de 5 cm. Canchada de muro, faja en revoque impermeabilizado con filete y todo lo necesario para su correcta instalación.
</t>
  </si>
  <si>
    <t xml:space="preserve">Mantenimiento de canoas en proyección horizontal de longitud de 1.00m a 1.20m ambos lados: Incluye: limpeza, cargue y botada de Residuos de construccion y demolición ,pintura anticorrosivo y pintura base de aceite y soldaduras donde sea necesario
</t>
  </si>
  <si>
    <t xml:space="preserve">Suministro, transporte e instalación de teja termoacustica con alma  de acero recubierta (ASA/ACERO/XPE) con proteccion UV, con aislamiento termico y acustico  .Incluye: amares y demás elementos necesarios par su correcta instalación y funcionamiento  
</t>
  </si>
  <si>
    <t xml:space="preserve">Suministro y colocación de teja termoacústica UPVC blanco,de 2mm de espesor, incluye tornillo autoperforante de cabeza hexagonal y arandela de neopreno, Clip fijador metálico, Dilatador térmico en caucho EPDM , según diseño medido en proyeccciòn horizontal para su pago.
</t>
  </si>
  <si>
    <t>Suministro y colocación de caballete  termoacùstica en sándwich compuesta por 3 capas (polivinil metal acrilato,espumado rigido y cloruro de polivinilo), recubrimiento en Upvc blanco,de 2 mm de espesor, incluye tornillo autoperforante de cabeza hexagonal y arandela de neopreno, Clip fijador metálico, Dilatador térmico en caucho EPDM y Caballete de ser necesario, según diseño medido en proyeccciòn horizontal para su pago.</t>
  </si>
  <si>
    <t>Suministro y colocación de caminadero en U en lamina galvanizada calibre 24 moldurada, grafada  y soldada en las uniones, desarrollo 1,00 m., incluye: soldaduras, pintura anticorrosiva cromato de zinc  y de acabado color a definir por supervisión , y todos los elementos para su correcta fijaciòn.</t>
  </si>
  <si>
    <t xml:space="preserve">Suministro e instalación de registros de 60 x 60 cm en placa superboard de e= 6 mm.  Incluye: estructura de soporte + marco de aluminio anodizado blanco , resanes y pintura epóxica.
</t>
  </si>
  <si>
    <t>Suministro, transporte y colocación de muros con placas de Superboard 10mm  2 CARAS, con un espesor de aprox de 10 cm (ancho del perfil mas espesores de placa). Incluye estructura metálica para armado y soporte parales separados a 60 cm, perfiles esquineros,  placa de superboard de 10mm, cinta en fibra de vidrio de 5 cm., tornillería de 6x1", masilla, acabado en vinilo tipo 1 (acabado tipo 4 segun normas necesarias hasta obtener una superficie pareja y homogénea), y todos los demás elementos necesarios para su correcta instalación y funcionamiento.</t>
  </si>
  <si>
    <t xml:space="preserve">Suministro y colocación de cubierta en teja de policarbonato trapezoidal referencia A-360 color a definir .Incluye: caballete, tornillos autoperforantes para metal  con capuchon , para fijación de tejas y para fijación de ala , silicona y demas elementos necesarios para su correcta instalación 
</t>
  </si>
  <si>
    <t xml:space="preserve">Retiro y reistalacion de tejas de barro.Incluye: mortero 1:4 para fijacion de la teja.para remates y caballetes. cargue y botada de Residuos de construccion y demolición
</t>
  </si>
  <si>
    <t>Suministro, transporte e instalación de tragante doble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Residuos de construccion y demolición en botaderos oficiales o donde indique la supervisión.</t>
  </si>
  <si>
    <t>OBRAS VARIAS.</t>
  </si>
  <si>
    <t>Suministro, transporte e instalación de piso en tablilla machihembrada de 1,8 cm. de espesor, 10cm de ancho, el entablillado superior y frontal seran tablilla de zapan machihenbrado. Incluye: fijación con tornillo  para madera, endamado en la misma madera que se esta instalando, inmunizada, pulida, base tapa poros y acabado en vitriflex tres manos, la parte frontal y escalas  se hara con el mismo tipo de madera del acabado y su borde superior rematara en moldura , el remate contra muros tendra guardaescobas de h= 10cm del mismo tipo de la madera, ademas incluye: retiro de piso existente, cargue y botada de Residuos de construccion y demolición, su medida para pago sera cinta pegada.</t>
  </si>
  <si>
    <t>Suministro, transporte e instalacion de piso DECK WPC color teka veteado de espesor 2,1 cm. , ancho 14 cm..Incluye: elementos de fijación ( Clips, grapas para piso Deck WPC) y demás elementos necesarios para su correcta instalacion</t>
  </si>
  <si>
    <t xml:space="preserve">Suministro, transporte y colocación de grama, tipo macana o similar, incluye conformación y nivelación de la superficie, y regado hasta su total prendimiento, esta debe ser retirada con gambia.
</t>
  </si>
  <si>
    <t>Construcción de filtros</t>
  </si>
  <si>
    <t xml:space="preserve">Construcción de filtro con material granular de 1½" incluye geotextil no tejido 1600, cañuela inferior en concreto de 21 Mpa preparado en obra, esmaltado, tubería PVC Ø=4" corrugada . H=0,80 m ancho =0.50 m., no incluye excavación.
</t>
  </si>
  <si>
    <t xml:space="preserve">Construcción de filtro con material granular de 1½" incluye geotextil no tejido 1600, cañuela inferior en concreto de 21 Mpa preparado en obra, esmaltado, tubería PVC Ø=4" corrugada y las respectivas conexiones para ventilación en tuberia pvc de 2" cada 5 m. H=2.50 m ancho =0.50 m., no incluye excavación.
</t>
  </si>
  <si>
    <t xml:space="preserve">Construcción de filtro con material granular de 1½" incluye geotextil no tejido 1600, cañuela inferior en concreto de 21 Mpa preparado en obra, esmaltado, tubería PVC Ø=4" corrugada y las respectivas conexiones para ventilación en tuberia pvc de 2" cada 5 m. H=2,50 m ancho =0.30 m., no incluye excavación.
</t>
  </si>
  <si>
    <t xml:space="preserve">Suministro, transporte e instalación de geotextil NT1600, para filtro. Incluye todo lo necesario para su correcta instalación.
</t>
  </si>
  <si>
    <t xml:space="preserve">Suministro, transporte e instalación de tubería de Ø=4", para filtro. Incluye todo lo necesario para su correcta instalación.
</t>
  </si>
  <si>
    <t xml:space="preserve">Suministro, transporte y riego de triturado limpio de 1 "  para filtro.
</t>
  </si>
  <si>
    <t xml:space="preserve">Suministro transporte e instalación de geotextil Tejido 2400 PAVCO O EQUIVALENTE
</t>
  </si>
  <si>
    <t xml:space="preserve">Suministro, transporte y colocación de sistema de drenaje Alveodren 10 (estructura que se compone de una lámina impermeable e isotrópica de polietileno virgen de alta densidad (PEAD) con un diseño alveolar, optimizando la conducción del agua e incorpora en una de sus caras un geotextil no tejido de fibras continuas de polipropileno, garantizando una excelente capacidad de filtración y evacuación del agua, evitando la obstrucción del sistema.) y/o similar , incluye: Colector 40( Drenaje geocompuesto que está conformado por una lámina impermeable e isotrópica de polietileno virgen de alta densidad (PEAD) con una estructura alveolar optimizada para la conducción del agua. Trae incorporado en sus dos caras un geotextil no tejido de fibras continuas de polipropileno, con tres capas de resina impermeable en el área inferior, lo que garantiza un excelente flujo y evacuación del agua, evitando la obstrucción del sistema.),  chazos, tornillos y todo lo necesario para su correcta instalación y funcionamiento. La excavación se paga en su respectivo item.
</t>
  </si>
  <si>
    <t xml:space="preserve">Suministro, transporte e instalación de juego de soportes integrados para baloncesto, microfutbol y voleibol incluye tablero en fibra de vidrio, aros, malla en nylon para baloncesto malla metálica ojo 5 cal. 10 para porteria de microfutbol y anclaje de tubos tubos en concreto,  malla de fibras sinteticas para voleibol y soportes según normas de Coldeportes.
</t>
  </si>
  <si>
    <t>glb</t>
  </si>
  <si>
    <t xml:space="preserve">Mantenimiento de portería integrada, incluye: Retiro de malla metálica, varilla y soldadura con pulidora, suministro e instalación de malla metálica tipo cabaña cal. 10 ojo N°5, varilla de Ø1/4" para coser la malla, soldadura 60/11 en cordones completos y no puntos de soldadura,  retiro de pintura y preparación de la superficie , una mano de base wash primer, utilización de cepillo de cerdas duras y/o papel de lija), preparación de la superficie , suministro y aplicación de antocorrosivo cromato de zinc , pintura esmalte a dos manos a satisfacción de la supervisión para la tubería y ángulos existentes. Para la malla nueva suministro y aplicación de base wash preimer, y suministro de aplicación de pintura gris plata. Utilización de cepillo de cerdas duras y/o papel de lija, aplicación pintura base de aceite (2 manos) y suministro de tableros en fibra de vidrio , aro y malla en nylon para el aro </t>
  </si>
  <si>
    <t>par</t>
  </si>
  <si>
    <t>Construcción de placa polideportiva con cordón de cierre vaciado monolíticamente de 0,30x 0,10 m. según diseño en concreto de f'c=21Mpa preparado en obra (210Kg/cm2) de 0,08 m. de espesor, recebado con subbase granular de  espesor 5 cm. compactada y 0,20 m. de entresuelo en piedra; incluye malla electrosoldada tipo D 106, juntas de dilatación con material bituminoso,demarcación con pintura tipo tráfico (tres juegos), formaleta , protección y curado. (vaciado alternado en placas de 2 x 3 m.maximo). acabado como lo indique la supervisión.</t>
  </si>
  <si>
    <t>Construcción de placa polideportiva con cordón de cierre vaciado monolíticamente de 0,30 x 0,10 m. según diseño en concreto de f'c=21 Mpa preparado en obra.  de 0,08 m. de espesor.Incluye: 0,15 m. de base granular tamaño maximo 11/2" según norma Area metropolitana compactado al 98 %  minimo del proctor modificado por medios mecanicos  , plastico de alta densidad, malla electrooladada tipo D - 106, juntas de dilatación,demarcación con pintura tipo tráfico (tres juegos), formaleta , protección y curado. (vaciado alternado en placas de 2 x 3 m.maximo)</t>
  </si>
  <si>
    <t>Demarcación de placa polideportiva  para baloncesto, voleibol y microfutbol con pintura caucho clorada y/o tipo trafico según norma de coldeportes.</t>
  </si>
  <si>
    <t>Construcción de placa polideportiva con cordón de cierre vaciado monolíticamente de 0,30 x 0,10 m. según diseño en concreto de f'c=21 Mpa preparado en obra.  de 0,10 m. de espesor.Incluye: 0,20 m. de base granular tamaño maximo 11/2" según norma Area metropolitana compactado al 98 %  minimo del proctor modificado por medios mecanicos  , plastico de alta densidad, malla electrooladada tipo D - 106, juntas de dilatación,demarcación con pintura tipo tráfico (tres juegos), formaleta , protección y curado. (vaciado alternado en placas de 2 x 3 m.maximo), acabado como indique la supervisión</t>
  </si>
  <si>
    <t xml:space="preserve">"Suministro,transporte e instalación de Mueble Unidad para laboratorio totalmente en acero inoxidable AISI304. Torre compuesta por cubierta superior conpozuelo soldado a esta, de dimensiones 390*470*180mm, perforaciones para dos salidas de gas con llave tipo mariposa, griferia metalica cuello de ganso. El mueble inferior: Puerta frontal y llave incorporan las cajas electricas asi :dos tomas electricos para 110v y dos tomas electricas para 220v segun normatividad, laterales, division interior para electricidad y gas, puerta posterior removible. Dos mesas moviles fabricadas totalmente  en aceroinoxidable AISI304 cal16 cubierta y entrepaño, patas tubulaes de 11/2"" con ruedas de puliuretano de alta densidad para trabajo pesado y freno de  32"" de diametro, amarres longitudinales. Dimensiones totales: Torre 500mm. de frente, 690mm. de fondo, y 860 mm. de alto. Mesas cada una de 1200*690mm de ancho y 860 mm de alto cada una. Igualmente incluye: Kit sifón pozuelo, canastilla metalica, abasto metalico, todo lo necesario para su correcta instalación y funcionamiento.
</t>
  </si>
  <si>
    <t xml:space="preserve">Suministro, transporte e instalación de  Pozuelo industrial para ser soldado a la cubierta de la mesa de trabajo, fabricado totalmente en acero inoxidable  AISI 304 calibre 18, embebido hacia el punto  de desagüe. Incluye: soldadura , bordes redondeados, sifon, canastilla,  griferia metalica batiente cuello de ganso de grival o similar, abastos con llave metalica y demás accesorios necesarios para su correcta instalaición y funcionamiento. Este elemento deb ser sumado a los metros lineales de la mesa o cubierta requerida, debe ser soldado a la cubierta  que no se persiva ninguna soldadura.
</t>
  </si>
  <si>
    <t>Suministro, transporte e instalación de  Pozuelo industrial para ser soldado a la cubierta de la mesa de trabajo, fabricado totalmente en acero inoxidable  AISI 304 calibre 18, embebido hacia el punto  de desagüe. Incluye: soldadura , bordes redondeados, sifon, canastilla,  griferia metalica batiente cuello de ganso de grival o similar, abastos con llave metalica y demás accesorios necesarios para su correcta instalaición y funcionamiento. Este elemento deb ser sumado a los metros lineales de la mesa o cubierta requerida, debe ser soldado a la cubierta  que no se persiva ninguna soldadura.
 De frente 500 mm,fondo 500 mm. ,profundidad 250 mm</t>
  </si>
  <si>
    <t>Suministro, transporte e instalación de  Pozuelo industrial para ser soldado a la cubierta de la mesa de trabajo, fabricado totalmente en acero inoxidable  AISI 304 calibre 18, embebido hacia el punto  de desagüe. Incluye: soldadura , bordes redondeados, sifon, canastilla,  griferia metalica batiente cuello de ganso de grival o similar, abastos con llave metalica y demás accesorios necesarios para su correcta instalaición y funcionamiento. Este elemento deb ser sumado a los metros lineales de la mesa o cubierta requerida, debe ser soldado a la cubierta  que no se persiva ninguna soldadura.
 De frente 500 mm,fondo 500 mm. ,profundidad 300 mm</t>
  </si>
  <si>
    <t>Suministro,transporte e instalación de Cubierta para instalar sobre machones de mamposteria fabricada totalmente en Acero Inoxidable AISI304 Calibre18. de 600mm. de fondo. Incluye: Refuerzos longitudinales soldados a la superficie en su parte inferior del mismo material y calibre, salpicadero, bordes rector, demás  accesorios necesarios para su correcta instalación y funcionamiento.(sumedida es el ml incluyendo la longuitud de los pozuelos y estos se pagarán en su respectivo ítem).</t>
  </si>
  <si>
    <t>Suministro, transporte e instalación de Mesa fabricada totalmente en acero inoxidable AISI 304 cal18 compuesta por cubierta ISI 304 Calibre18. de 600 mm. de fondo, 860 mm. de alto. Soportada con patas tubulares. Incluye: Refuerzos longitudinales soldados a la superficie en su parte inferior del mismo material y calibre, patas tubulares en acero inoxidable, pin nivelador, entrepaño igualmente fabricado en acero inoxidable y refuerzos soldados del mismo material y calibre, esquineras fijadas al entrepaño y a las patas mecánicamente, uniones en esquinas soldadas y pulidas, salpicadero en los puntos de contacto con la pared, bordes redondeados y demás accesorios necesarios para su correcta instalación y funcionamiento. (su medida es el ml incluyendo la longitud de los pozuelos y estos se pagaran en su respectivo ítems).</t>
  </si>
  <si>
    <t>Suministro, transporte e instalación Mesa de apoyo móvil fabricada totalmente en acero Inoxidable AISI 304 calibre16, Incluye: refuerzos longitudinales soldados a la superficie en su parte inferior del mismo material y calibre, en entrepaño inferior reforzado soldado a las patas para mayor estabilidad, perfil recto, patas tubulares de 11/2" de diametro en acero inoxidable AISI 304 con ruedas industriales de 3" de diámetro en poliuretano de alta resistencia al desgaste, con freno en cada una de ellas y demás accesorios para su correcta instalación y funcionamiento. de 1.00 m. x 0,69 m. altura 0.86 m.</t>
  </si>
  <si>
    <t xml:space="preserve">Suministro, transporte e instalación de Lava ollas fabricado totalmente en Acero Inoxidable AISI 304 Calibre16, Incluye: salpicadero en los puntos de contacto con la pared, bordes redondeados, sifón, canastilla, grifería metalica batiente cuello de ganso ref.90.5000.000 de grival o similar, abastos con llave metálica, apoyos tubulares en acero inoxidable con pin nivelador en aluminio, demás accesorios necesarios para su correcta instalación y funcionamiento. Dimensiones del mueble 800 mm de frente, 800 mm de fondo, 400mm  de profundidad y 860 mm de alto (según detalle). </t>
  </si>
  <si>
    <t>Suministro, transporte e instalación de Estantería para despensa capacidad 4 entrepaños, fabricada totalmente en acero inoxidable AISI 304,parales angulares Calibre 16 con graduación de altura cada 100mm, estantes cal 20 reforzados, tornillo nivelador de acero inoxidable. Módulo de 1100 mm. de frente, 500 mm. de fondo, 1850 mm. de alto.</t>
  </si>
  <si>
    <t>Suministro, transporte e instalación de Estantería para ollas capacidad 4 entrepaños, fabricada totalmente en acero inoxidable AISI304, parales verticales angulares calibre 16 con perforaciones cada 100mm. para cambios de nivel, Listones en forma de U invertido calibre 20, y pin nivelador en acero inoxidable. Módulo de 1100 mm.de frente,500 mm. de fondo, 1800 mm. de alto.</t>
  </si>
  <si>
    <t>Suministro, transporte e instalación de cubierta para recibo y entrega en acero Inoxidable AISI 304 Calibre 18. de 600 mm. De fondo, para instalar sobre machones en mamposteria. Incluye: Refuerzos longuitudinales soldados a la superficie en su parte inferior del  mismo material y calibre, piemigos soldados a la cubierta para ser fijados mecanicamente al muro , salpicadero en los puntos de contacto con la pared , bordes redondeados, y demás accesorios necesarios para su correcta instalaicion y funcionamiento.</t>
  </si>
  <si>
    <t>Suministro, transporte e instalación de DUCHA MIXTA a (ducha torrencial y fuente lavaojos), fabricada en acero inoxidable SCH 40 de 1" , altura 2,10 m. , plafones en acero inoxidable  y setcoplast , valvulas tipo bola de acción instantanea , flujo de la ducha 30 G.P.M. , difusores para   lavaojos y todos los elemntos necesarios para su correcto funcionamiento</t>
  </si>
  <si>
    <t>Suministro, transporte e instalación de división sanitaria en acero inoxidable AISI 304, Calibre 20, acabado satinado. Fabricada mediante sistema de panel tipo sándwich de 30 mm de espesor, con núcleo interno de Poliestireno Expandido (EPS) de alta densidad para garantizar rigidez estructural y aislamiento acústico. El conjunto debe estar libre de componentes ferrosos internos para prevenir procesos de oxidación. Incluye:Puerta: Altura 1600 mm, ancho entre 540 mm y 600 mm.Paral: Altura 1800 mm, ancho entre 150 mm y 500 mm.Tabique Divisorio: Altura 1600 mm, ancho entre 1200 mm y 1420 mm.Herrajes y Anclajes: Sistema de fijación mecánica a piso con tornillería de alta resistencia. Incluye bisagras, pasador con indicado, percheros, todo en acero inoxidable AISI 304 y todo lo necesario para su correcta instalación.</t>
  </si>
  <si>
    <t>Estufas a gas</t>
  </si>
  <si>
    <t>Suministro, transporte e instalacion de estufa economica tres puestos  grandes a gas propano o natural ,fabricación en acero inoxidable AISI 304. calibre 18, cuerpo en acero calibre 18 ,patas tubulares en acero inoxidable con pin nivelador industrial , amarres tubulares para garantizar estabililidad, bandeja removible recolectora de grasas y desperdicios, quemadores industriales de 25.000 BTU , perillas independientes reguladoras de temperatura. Dimensiones . 1390 mm. de frente, 610 mm. de fondo, y 500 mm. de alto.Incluye: conector flexometalico de 100 cm.</t>
  </si>
  <si>
    <t>Suministro, transporte e instalacion de estufa economica cuatro puestos  grandes a gas propano o natural ,fabricación en acero inoxidable AISI 304. calibre 18, cuerpo en acero calibre 18 ,patas tubulares en acero inoxidable con pin nivelador industrial , amarres tubulares para garantizar estabililidad, bandeja removible recolectora de grasas y desperdicios, quemadores industriales de 25.000 BTU , perillas independientes reguladoras de temperatura. Dimensiones . 1810 mm. de frente, 610 mm. de fondo, y 860 mm. de alto.Incluye: conector flexometalico de 100 cm.</t>
  </si>
  <si>
    <t>Suministro, transporte e instalacion de estufa economica tres puestos  grandes a gas propano o natural ,fabricación en acero inoxidable AISI 304. calibre 18, cuerpo en acero calibre 18 ,patas tubulares en acero inoxidable con pin nivelador industrial , amarres tubulares para garantizar estabililidad, bandeja removible recolectora de grasas y desperdicios, quemadores industriales de 25.000 BTU , perillas independientes reguladoras de temperatura. Dimensiones . 1390 mm. de frente, 610 mm. de fondo, y 500 mm. de alto. (dos puestos altos y uno bajito).Incluye: conector flexometalico de 100 cm.</t>
  </si>
  <si>
    <t>Soportes para minusválidos</t>
  </si>
  <si>
    <t>Suministro e instalación de soporte para minusvalidos en acero inoxidable  304 de 11/4"  anclado a la pared, de 30" (76 cm.) de largo</t>
  </si>
  <si>
    <t>Suministro e instalación de soporte para minusvalidos en acero inoxidable  304 de 11/4"  anclado a la pared, de 18" (46 cm) de largo</t>
  </si>
  <si>
    <t xml:space="preserve">Suministro e instalación de soporte para minusvalidos en forma de U plegable  en acero inoxidable 304 de 11/4"  anclado a la pared, de 150mm. de largo
</t>
  </si>
  <si>
    <t xml:space="preserve">Suministro, transporte e instalación de división para orinales en acero inoxidable calibre 20 acabado satinado, incluye: chazos y tornillos de fijación. De 0,96 x 0,46 m.
</t>
  </si>
  <si>
    <t xml:space="preserve">Sumistro, transporte e instalación de lavamanos un puesto en acero inoxidable ,accionado por sistema de pedal de 530 mm de ancho x 480 mm. De largo y 900 mm. De alto.Incluye Griferia
</t>
  </si>
  <si>
    <t>Sumistro, transporte e instalación de lavaescobas  en acero inoxidable 304     Cal 16, dimensiones efectivas del pozuelo de longitud segun espacio, ancho de 50 cm y profundidad de 30 cm. El mueble tiene una altura total de 70cm, soportes tubulares soldados al pozuelo y amarres para mayor estabilidad con pinnivelador industrial en aceroinoidable, sifon, canastilla, griferia batiente cuello de ganso metalica, abastos con llave metalica y demás elementos necesarios para su correcto funcionamiento.</t>
  </si>
  <si>
    <t>Sumistro, transporte e instalación de trampa de grasas fabricada en  acero inoxidable 304 C. 18  de 35 cm. de altura, 35 cm.de ancho   y 55  cm.de largo en el interior conformada por dos compartimientos uno de entrada con tamiz para atrapar solidos y uno de salida en el que se aglutinan las grasas .Contiene además  tapa y patas pequeñas de apoyo a piso, niples de entrada y salida , valvula de paso para facilitra el lavado  y demás elementos necesarios para su correcto funcionamiento</t>
  </si>
  <si>
    <t>Suministro, transporte e instalación de lavaplatos de sobreponer con pozuelo en acero inoxidable tipo socoda ,de 120 cm. x0,60 cm , para instalar sobre machones en mamposteria. Incluye: sifón, canastilla, griferia batiente cuello de ganzo ref. 90,500,000 de grival, abasto con llave metalica y demás accesorios necesarios para su correcta instalción y funcionamiento</t>
  </si>
  <si>
    <t xml:space="preserve">Suministro de pelicula control solar grado de reduccion del 77%, reduccion rayos ultravioleta del 99%, reflejo energia solar del 31%, transmision de luz del 21%,eficiencia de luminosidad del 55%, incluye limpieza del vidrio, andamios de carga y todo lo neesario para su correcta inatalacion.
</t>
  </si>
  <si>
    <t xml:space="preserve">Suministro , transporte e instalación de tapa para juntas de construcción y/o dilatación en lamina galvanizada calibre 18 , longuitud de desarrollo 20 . Incluye: fijación con perno expansivo de 1/4" x 13/8" cada 40 cm. aun solo lado  Aherente ( wash preimer) , pintura de acabado tipo pintulux 
 </t>
  </si>
  <si>
    <t xml:space="preserve">Desobstrucción de tubería de aguas negras y/o aguas lluvias. Por medios mecánicos ( gusano eléctrico) para tuberías  hasta 4 pulgadas. Incluye informe estado y recomendaciones
</t>
  </si>
  <si>
    <t>hr</t>
  </si>
  <si>
    <t>Desobstruccion de tuberia de aguas negras y/o aguas lluvias. Por medios mecanicos ( gusano eléctrico) para tuberias de diametro  mayor a 4 pulgadas. Incluye informe estado y recomendaciones</t>
  </si>
  <si>
    <t xml:space="preserve">Diagnóstico de estado y desobstrucción mediante sondeo con electroplomería, ref 1500 industrial. Incluye cable de 1" de 25 metros para inspección de tuberías hasta 4". Se contrata mínimo dos horas. Se realizará en todas las redes de desagüe de las unidades sanitarias que se presenten obstrucción y problemas de drenaje.
</t>
  </si>
  <si>
    <t xml:space="preserve">Suministro, transporte e instalación de gabinete red contra incendios de 77 x 77 x22
</t>
  </si>
  <si>
    <t xml:space="preserve">Suministro, transporte e instalación de avisos de señaletica en lamina galbanizada calibre 18 con medidas de 25cmX17cm, cortados en forma irregular de acuerdo al diseño entregado por la SEDM, con pintura electroestatica segun diseño personalizado con impresion directa full color y braile a solo 1 cara.
</t>
  </si>
  <si>
    <t xml:space="preserve">Suministro, transporte e instalación de cédulas institucionales en lamina galvanizada de calibre 24, con vinilo adhesivo laminado, según diseño de la SEDM de 2.10m de longitud x 1.10m de altura, incluye todos los materiales necesarios para su correcta instalación. 
</t>
  </si>
  <si>
    <t xml:space="preserve">Suministro, transporte e instalación de cédulas institucionales en lamina galvanizada de calibre 24, con vinilo adhesivo laminado, según diseño de la SEDM de 1.50m de longitud x 1.10m de altura, incluye todos los materiales necesarios para su correcta instalación.
</t>
  </si>
  <si>
    <t xml:space="preserve">Restauracion patrimonial de ventanas y puertas en madera ambas caras, Incluye desmonte y montaje, transporte a ebanisteria, pelada, ajustada, reparación o cambio de elementos dañados, resane y pintura con Impra o similar. 
 </t>
  </si>
  <si>
    <t xml:space="preserve">Servicio de retiro y reubicación de nidificaciones de abejas de cualquier especie. Incluye armada y desarmada de andamios certificados y todo lo necesario para su correcto desarrollo.
</t>
  </si>
  <si>
    <t>Suministro, transporte e instalación de letras para nombres de instituciones educativas en mayuscula sostenida, de 20 cm de altura, en lamina cold rolled calibre 20, con tipo de letra Arial black, pintura electroestatica color negro brillante. Incluye: perforaciones para instalación, anclajes epoxicos, topes de 4cm, resanes donde sea necesario y/o todos los elementos para su correcta instalación.</t>
  </si>
  <si>
    <t>Suministro, transporte e instalación de tildes, puntos, comas, apostrofes y demas caracteres especiales  para nombres de instituciones educativas, de 71x41mm en lamina cold rolled calibre 20, con tipo de letra Arial black, pintura electroestatica color negro brillante. Incluye: perforaciones para instalación, anclajes epoxicos, topes de 4cm, resanes donde sea necesario y/o todos los elementos para su correcta instalación.</t>
  </si>
  <si>
    <t>Suministro, transporte e instalación de columnas en madera Teka de 0,20m * 0,20m cepillada, incluye: esquinas con diseño igual al de las columnas existentes, pintura en acriltex en color a definir por la SEDM, molduras en los extremos igual a las existentes, tacos metalicos para soporte en desmonte, andamios, cajas para anclaje de pasamanos y todo lo necesario para su correcta instalación.</t>
  </si>
  <si>
    <t xml:space="preserve"> INSTALACIONES ELECTRICAS</t>
  </si>
  <si>
    <t>Bandejas portacables, canaletas  y ductos</t>
  </si>
  <si>
    <t>Suministro, transporte e instalación de tubería PVC 1" por piso y/o muro. Incluye obra civil, excavación y/o demolición, lleno y/o resane, botada de escombros, pega pvc, curvas, uniones, adaptadores y demás elementos necesarios para su correcta instalación</t>
  </si>
  <si>
    <t>Suministro, transporte e instalación de tubería PVC 3/4" por piso y/o muro. Incluye obra civil, excavación y/o demolición, lleno y/o resane, botada de escombros, pega pvc, curvas, uniones, adaptadores y demás elementos necesarios para su correcta instalación</t>
  </si>
  <si>
    <t>Suministro, transporte e instalación de tubería PVC 1/2" por piso y/o muro. Incluye obra civil, excavación y/o demolición, lleno y/o resane, botada de escombros, pega pvc, curvas, uniones, adaptadores y demás elementos necesarios para su correcta instalación</t>
  </si>
  <si>
    <t>Suministro, transporte e instalación de tubería PVC Conduit SCH40 3/4" oculta en techo y/o muro. Incluye obra civil, resane, botada de escombros, pega, curvas, uniones, adaptadores y demás elementos necesarios para su correcta instalación</t>
  </si>
  <si>
    <t>Suministro, transporte e instalación de tubería PVC Conduit SCH40 1/2" oculta en techo y/o muro. Incluye obra civil, resane, botada de escombros, pega, curvas, uniones, adaptadores y demás elementos necesarios para su correcta instalación</t>
  </si>
  <si>
    <t>Suministro, transporte e instalación de tubería metálica EMT 1-1/2". Incluye adaptadores, uniones, curvas, grapas doble ala, marcación y demás accesorios necesarios para su correcta instalación.</t>
  </si>
  <si>
    <t>Suministro, transporte e instalación de tubería metálica EMT 1". Incluye adaptadores, uniones, curvas, grapas doble ala, marcación y demás accesorios necesarios para su correcta instalación.</t>
  </si>
  <si>
    <t>Suministro, transporte e instalación de tubería metálica EMT 3/4". Incluye adaptadores, uniones, grapas doble ala, marcación y demás accesorios necesarios para su correcta instalación.</t>
  </si>
  <si>
    <t>Suministro, transporte e instalación de tubería metálica EMT 1/2". Incluye adaptadores, uniones, grapas doble ala, marcación y demás accesorios necesarios para su correcta instalación.</t>
  </si>
  <si>
    <t>Suministro, transporte e instalación de tubería metálica galvanizada 4" en poste de concreto para bajante telefónico. Incluye cinta bandit, hebillas, curva pvc, capacete, unión, marcación y demás elementos necesarios para su correcta instalación.</t>
  </si>
  <si>
    <t>Suministro, transporte e instalación de tubería metálica galvanizada 1" en poste de concreto para bajante telefónico. Incluye cinta bandit, hebillas, curva pvc, capacete, uniones, marcación y demás elementos necesarios para su correcta instalación.</t>
  </si>
  <si>
    <t>Suministro, transporte e instalación de tubería metálica IMC 1-1/2". Incluye adaptadores, uniones, curvas, grapas doble ala, marcación y demás accesorios necesarios para su correcta instalación.</t>
  </si>
  <si>
    <t>Suministro, transporte e instalación de tubería metálica IMC 1". Incluye adaptadores, uniones, curvas, grapas doble ala, marcación y demás accesorios necesarios para su correcta instalación.</t>
  </si>
  <si>
    <t>Suministro, transporte e instalación de tubería metálica IMC 3/4". Incluye adaptadores, uniones, grapas doble ala, marcación y demás accesorios necesarios para su correcta instalación.</t>
  </si>
  <si>
    <t>Suministro, transporte e instalación de tubería metálica IMC 1/2". Incluye adaptadores, uniones, grapas doble ala, marcación y demás accesorios necesarios para su correcta instalación.</t>
  </si>
  <si>
    <t>Suministro, transporte e instalación de BANDEJA PORTACABLE enmallada galvanizada de 20X5,4 cm con tapa superior. Incluye soporte peldaño/ménsula, anclajes, puesta a tierra en cable desnudo No. 8AWG, marcación y todos los demás accesorios necesarios para su correcta instalación y funcionamiento.</t>
  </si>
  <si>
    <t>Suministro, transporte e instalación de BANDEJA PORTACABLE enmallada galvanizada de 10X5,4 cm con tapa superior. Incluye soporte peldaño/ménsula, anclajes, puesta a tierra en cable desnudo No. 8AWG, marcación y todos los demás accesorios necesarios para su correcta instalación y funcionamiento.</t>
  </si>
  <si>
    <t xml:space="preserve">Suministro, transporte e instalación de canaleta metálica pintada con división de 12x5cm. Incluye tapa atornillada, curvas, derivaciones, elementos de fijación y demás elementos necesarios para su correcta instalación. </t>
  </si>
  <si>
    <t>Suministro, transporte e instalación de ducto galvanizado de 20X8cm. Incluye derivaciones, soporte peldaño o ménsula, varilla roscada, anclajes, puesta a tierra en cable desnudo No. 8AWG, marcación y demás accesorios para su correcta instalación y funcionamiento.</t>
  </si>
  <si>
    <t>Cajas y tableros de distribución de circuitos</t>
  </si>
  <si>
    <t>Suministro, transporte e instalación de caja metálica fondo madera  40x40x15cm con chapa, calibre 22, pintada, instalada en muro. Incluye accesorios de fijación y demás elementos necesarios para su correcta instalación.</t>
  </si>
  <si>
    <t>Suministro, transporte e instalación de caja metálica fondo madera 30x30x15cm con chapa, calibre 22, pintada, instalada en muro. Incluye accesorios de fijación y demás elementos necesarios para su correcta instalación.</t>
  </si>
  <si>
    <t>Suministro, transporte e instalación de caja metálica 20X20X15cm, de sobreponer, con tapa abisagrada, calibre 20, fondo metálico y pintura electrostática gris. Incluye accesorios de fijación y demás elementos necesarios para su correcta instalación.</t>
  </si>
  <si>
    <t>Suministro, transporte e instalación de caja metálica 12X12X5cm, de sobreponer, con tapa atornillada (tapa lisa/tapa toma/tapa suiche), calibre 20, pintura electrostática gris. Incluye accesorios de fijación y demás elementos necesarios para su correcta instalación.</t>
  </si>
  <si>
    <t>Suministro, transporte e instalación de caja a prueba de intemperie 2"x4", de aluminio inyectado a presión, Rosca NPT para usarse con tubo conduit EMT e IMC de 1/2", de sobreponer, con tapa ciega con empaque a prueba de intemperie, pintura electrostática gris. Incluye accesorios de fijación y demás elementos necesarios para su correcta instalación.</t>
  </si>
  <si>
    <t>Suministro, transporte e instalación de caja a prueba de intemperie 2"x4", de aluminio inyectado a presión, Rosca NPT para usarse con tubo conduit EMT e IMC de 3/4", de sobreponer, con tapa ciega con empaque a prueba de intemperie, pintura electrostática gris. Incluye accesorios de fijación y demás elementos necesarios para su correcta instalación.</t>
  </si>
  <si>
    <t>Suministro, transporte e instalación de caja metálica galvanizada/PVC 4"x4" para empotrar, con tapa flux. Incluye obra civil, excavación y/o demolición, lleno y/o resane, botada de escombros, accesorios de fijación y demás elementos necesarios para su correcta instalación.</t>
  </si>
  <si>
    <t>Caja de inspección de conexión eléctrica, de concreto, sin fondo, registrable, de 30x30x30cm de medidas interiores, con paredes adecuadas para la entrada de tubos, capaz de soportar una carga de 400 kN. Incluye herraje (marco y tapa) y gravilla. NO incluye excavación ni obra civil.</t>
  </si>
  <si>
    <t>Suministro, transporte e instalación de tablero de 36 circuitos Bifásico/Trifásico, 4H/5H, 120/240V con espacio para totalizador, para breaker enchufable, con puerta y chapa, de lamina cold rolled con aplicación de pintura electrostática: Blanco RAL 9003, barraje en cobre de 225A, barra de neutro y barra de tierra. Instalado en muro. Incluye accesorios de fijación, marcación y demás accesorios necesarios para su correcta instalación. Debe tener certificación RETIE.</t>
  </si>
  <si>
    <t>Suministro, transporte e instalación de tablero de 24 circuitos Bifásico/Trifásico, 4H/5H, 120/240V con espacio para totalizador, para breaker enchufable, con puerta y chapa, de lamina cold rolled con aplicación de pintura electrostática: Blanco RAL 9003, barraje en cobre de 225A, barra de neutro y barra de tierra. Instalado en muro. Incluye accesorios de fijación, marcación y demás accesorios necesarios para su correcta instalación. Debe tener certificación RETIE.</t>
  </si>
  <si>
    <t>Suministro, transporte e instalación de tablero de 18 circuitos Bifásico/Trifásico, 4H/5H, 120/240V con espacio para totalizador, para breaker enchufable, con puerta y chapa, de lamina cold rolled con aplicación de pintura electrostática: Blanco RAL 9003, barraje en cobre de 225A, barra de neutro y barra de tierra. Instalado en muro. Incluye accesorios de fijación, marcación y demás accesorios necesarios para su correcta instalación. Debe tener certificación RETIE.</t>
  </si>
  <si>
    <t>Suministro, transporte e instalación de tablero de 12 circuitos Bifásico/Trifásico, 4H/5H, 120/240V con espacio para totalizador, para breaker enchufable, con puerta y chapa, de lamina cold rolled con aplicación de pintura electrostática: Blanco RAL 9003, barraje en cobre de 225A, barra de neutro y barra de tierra. Instalado en muro. Incluye accesorios de fijación, marcación y demás accesorios necesarios para su correcta instalación. Debe tener certificación RETIE.</t>
  </si>
  <si>
    <t>Suministro, transporte e instalación de tablero de 24 circuitos Bifásico/Trifásico, 4H/5H, 120/240V con puerta y chapa, para breaker enchufable, de lamina cold rolled con aplicación de pintura electrostática: Blanco RAL 9003, barraje en cobre de 225A, barra de neutro y barra de tierra. Instalado en muro. Incluye accesorios de fijación, marcación y demás accesorios necesarios para su correcta instalación. Debe tener certificación RETIE.</t>
  </si>
  <si>
    <t>Suministro, transporte e instalación de tablero de 18 circuitos Bifásico/Trifásico, 4H/5H, 120/240V con puerta y chapa, para breaker enchufable, de lamina cold rolled con aplicación de pintura electrostática: Blanco RAL 9003, barraje en cobre de 225A, barra de neutro y barra de tierra. Instalado en muro. Incluye accesorios de fijación, marcación y demás accesorios necesarios para su correcta instalación. Debe tener certificación RETIE.</t>
  </si>
  <si>
    <t>Suministro, transporte e instalación de tablero de 18 circuitos Bifásico 4H, 120/240V con puerta y chapa, para breaker enchufable, de lamina cold rolled con aplicación de pintura electrostática: Blanco RAL 9003, barraje en cobre de 125A, barra de neutro y barra de tierra. Instalado en muro. Incluye accesorios de fijación, marcación y demás accesorios necesarios para su correcta instalación. Debe tener certificación RETIE.</t>
  </si>
  <si>
    <t>Suministro, transporte e instalación de tablero de 12 circuitos Bifásico, 4H, 120/240V con puerta y chapa, para breaker enchufable, de lamina cold rolled con aplicación de pintura electrostática: Blanco RAL 9003, barraje en cobre de 125A, barra de neutro y barra de tierra. Instalado en muro. Incluye accesorios de fijación, marcación y demás accesorios necesarios para su correcta instalación. Debe tener certificación RETIE.</t>
  </si>
  <si>
    <t>Suministro, transporte e instalación de tablero de 8 circuitos Bifásico, 4H, 120/240V con puerta y chapa, para breaker enchufable, de lamina cold rolled con aplicación de pintura electrostática: Blanco RAL 9003, barraje en cobre de 125A, barra de neutro y barra de tierra. Instalado en muro. Incluye accesorios de fijación, marcación y demás accesorios necesarios para su correcta instalación. Debe tener certificación RETIE.</t>
  </si>
  <si>
    <t>Suministro, transporte e instalación de tablero de 6 circuitos monofásico 3H, 120V con puerta y chapa, para breaker enchufable, de lamina cold rolled con aplicación de pintura electrostática: Blanco RAL 9003, barraje en cobre de 75A, barra de neutro y barra de tierra. Instalado en muro. Incluye accesorios de fijación, marcación y demás accesorios necesarios para su correcta instalación. Debe tener certificación RETIE.</t>
  </si>
  <si>
    <t>Suministro, transporte e instalación de tablero de 4 circuitos monofásico 3H, 120V con puerta y chapa, para breaker enchufable, de lamina cold rolled con aplicación de pintura electrostática: Blanco RAL 9003, barraje en cobre de 75A, barra de neutro y barra de tierra. Instalado en muro. Incluye accesorios de fijación, marcación y demás accesorios necesarios para su correcta instalación. Debe tener certificación RETIE.</t>
  </si>
  <si>
    <t>Suministro, transporte e instalación de Caja 2x4" plástica de sobreponer en canaleta plástica. Incluye accesorios de fijación y todos los demás elementos necesarios para su correcta instalación.</t>
  </si>
  <si>
    <t xml:space="preserve">Retiro de instalaciones y elementos eléctricos existentes. Incluye el reintegro donde la supervisión/supervisión lo indique. </t>
  </si>
  <si>
    <t>pareja/día</t>
  </si>
  <si>
    <t>Traslado de protecciones monopolares/bipolares 20-50A. Incluye: identificación y marcación de circuitos trasladados y todos los elementos necesarios para su correcta reinstalación.</t>
  </si>
  <si>
    <t>Inspección y diagnóstico para planear Supervisiónención de infraestructura eléctrica y/o adecuación de redes electricas ante fallas de energía y emergencias que afecten la continuidad del servicio. Incluye: diagnóstico, identificación de circuitos, restablecimiento del servicio de energía, reencendido de equipos, corrección/aislamiento de fallas.  No incluye suministro de materiales.</t>
  </si>
  <si>
    <t>Suministro, transporte e instalación de TAPA METÁLICA para TOMA DOBLE/SW1/SW2/LISA para caja 12X12X5cm, calibre 20, pintura electrostática gris. Incluye accesorios de fijación y demás elementos necesarios para su correcta instalación.</t>
  </si>
  <si>
    <t>Suministro, transporte e instalación de caja metálica 30X30X15cm, de sobreponer, con tapa abisagrada, calibre 20, fondo metálico y pintura electrostática gris. Incluye accesorios de fijación y demás elementos necesarios para su correcta instalación.</t>
  </si>
  <si>
    <t>Suministro, transporte e instalación de caja metálica para breaker industrial, de sobreponer, con tapa abisagrada, calibre 20, fondo metálico y pintura electrostática gris. Incluye accesorios de fijación y demás elementos necesarios para su correcta instalación.</t>
  </si>
  <si>
    <t>Demolición de muros en ladrillo de espesor e=10cm a e=15cm (espesor del ladrillo) para empotrar tableros o cajas eléctricas. Incluye resane luego de la instalación del tablero o caja.</t>
  </si>
  <si>
    <t>Salidas de energía e iluminación</t>
  </si>
  <si>
    <t>Suministro, transporte e instalación de  SALIDA eléctrica para TOMACORRIENTE doble con polo a tierra color blanco, 15A, 125V, en tubería EMT. Incluye: 3m de cable de cobre 1xNº12 AWG Libre de halógenos (HF) y Resistente a la llama (FR), marcación, caja metálica 12x12x5cm con tapa, aparato, conectores tipo resorte y  todos los accesorios necesarios para su correcta instalación y funcionamiento. No incluye tubería.</t>
  </si>
  <si>
    <t>Suministro, transporte e instalación de  SALIDA eléctrica para TOMACORRIENTE doble con polo a tierra color blanco, 15A, 125V, en tubería EMT, con tapa tipo intemperie. Incluye: 3m de cable de cobre 1xNº12 AWG Libre de halógenos (HF) y Resistente a la llama (FR), marcación, caja metálica 12x12x5cm con tapa, aparato con tapa tipo intemperie, conectores tipo resorte y  todos los accesorios necesarios para su correcta instalación y funcionamiento. No incluye tubería.</t>
  </si>
  <si>
    <t>Suministro, transporte e instalación de  SALIDA eléctrica para TOMACORRIENTE doble con polo a tierra color blanco, 15A, 125V, en tubería IMC 1/2", con tapa tipo intemperie. Incluye: 3m de cable de cobre 1xNº12 AWG Libre de halógenos (HF) y Resistente a la llama (FR), marcación, caja tipo INTEMPERIE 2"x4" inyectada en aluminio, con tapa resorte tipo intemperie, aparato, conectores tipo resorte y  todos los accesorios necesarios para su correcta instalación y funcionamiento. No incluye tubería.</t>
  </si>
  <si>
    <t>Suministro, transporte e instalación de  SALIDA eléctrica para TOMACORRIENTE doble con polo a tierra color blanco, 15A, 125V, en tubería IMC 3/4", con tapa tipo intemperie. Incluye: 3m de cable de cobre 1xNº12 AWG Libre de halógenos (HF) y Resistente a la llama (FR), marcación, caja tipo INTEMPERIE 2"x4" inyectada en aluminio con tapa resorte tipo intemperie, aparato, conectores tipo resorte y  todos los accesorios necesarios para su correcta instalación y funcionamiento. No incluye tubería.</t>
  </si>
  <si>
    <t>Suministro, transporte e instalación de  SALIDA eléctrica para TOMACORRIENTE doble con polo a tierra color blanco, 20A, 125V, en tubería EMT. Incluye:  3m de cable de cobre 1xNº12 AWG Libre de halógenos (HF) y Resistente a la llama (FR), marcación, caja metálica 12x12x5cm con tapa, aparato, conectores tipo resorte y  todos los accesorios necesarios para su correcta instalación y funcionamiento. No incluye tubería.</t>
  </si>
  <si>
    <t>Suministro, transporte e instalación de  SALIDA eléctrica para TOMACORRIENTE doble con polo a tierra color blanco, 20A, 125V, en tubería EMT, con tapa tipo intemperie. Incluye: 3m de cable de cobre 1xNº12 AWG Libre de halógenos (HF) y Resistente a la llama (FR), marcación, caja metálica 12x12x5cm, aparato con tapa resorte tipo intemperie, conectores tipo resorte y  todos los accesorios necesarios para su correcta instalación y funcionamiento. No incluye tubería.</t>
  </si>
  <si>
    <t xml:space="preserve">Suministro, transporte e instalación de Salida eléctrica para tomacorriente doble con polo a tierra color blanco, 125V, 15A en canaleta metálica. Incluye: 3m de cable de cobre 1xNº12 AWG Libre de halógenos (HF) y Resistente a la llama (FR), marcación, tapa troquelada para canaleta 12x5cm/11x5cm, aparato, conectores tipo resorte y todos los accesorios necesarios para su correcta instalación y funcionamiento.  NO Incluye canaleta. </t>
  </si>
  <si>
    <t>Suministro, transporte e instalación de Salida eléctrica para tomacorriente doble con polo a tierra color blanco, 125V, 15A en tubería PVC empotrada en muro. Incluye:  3m de cable de cobre 1xNº12 AWG Libre de halógenos (HF) y Resistente a la llama (FR), marcación, caja PVC 4''x4'', tapa flux PVC 4''x4'', aparato con tapa, conectores tipo resorte, obra civil, botada de escombros, resanes y todos los accesorios necesarios para su correcta instalación y funcionamiento.  NO Incluye tubería.</t>
  </si>
  <si>
    <t>Suministro, transporte e instalación de Salida eléctrica para tomacorriente doble con polo a tierra color blanco, 125V, 15A en tubería PVC empotrada en muro, con tapa tipo intemperie. Incluye: 3m de cable de cobre 1xNº12 AWG Libre de halógenos (HF) y Resistente a la llama (FR), marcación, caja PVC 4''x4'', tapa flux PVC 4''x4'', aparato con tapa resorte tipo intemperie, conectores tipo resorte, obra civil, botada de escombros, resanes y todos los accesorios necesarios para su correcta instalación y funcionamiento.  NO Incluye tubería.</t>
  </si>
  <si>
    <t>Suministro, transporte e instalación de Salida eléctrica para tomacorriente doble con polo a tierra color blanco, 125V, 15A en tubería Tubo PVC Conduit SCH40 oculta en muro. Incluye: 3m de cable de cobre 1xNº12 AWG Libre de halógenos (HF) y Resistente a la llama (FR), marcación, caja metálica galvanizada 4''x4'', tapa flux PVC 4''x4'', aparato con tapa, conectores tipo resorte, obra civil, botada de escombros, resanes y todos los accesorios necesarios para su correcta instalación y funcionamiento.  NO Incluye tubería.</t>
  </si>
  <si>
    <t>Suministro, transporte e instalación de  SALIDA eléctrica para TOMACORRIENTE doble con tierra aislada color naranja, 15A, 125V, en tubería EMT. Incluye: 3m de cable de cobre 1xNº12 AWG Libre de halógenos (HF) y Resistente a la llama (FR), marcación, caja metálica 12x12x5cm con tapa, aparato, conectores tipo resorte y todos los accesorios necesarios para su correcta instalación y funcionamiento. No incluye tubería.</t>
  </si>
  <si>
    <t xml:space="preserve">Suministro, transporte e instalación de Salida eléctrica para tomacorriente doble con tierra aislada color naranja, 125V, 15A en canaleta metálica. Incluye: 3m de cable de cobre 1xNº12 AWG Libre de halógenos (HF) y Resistente a la llama (FR), marcación, tapa troquelada para canaleta 12x5cm/11x5cm, aparato, conectores tipo resorte y todos los accesorios necesarios para su correcta instalación y funcionamiento.  NO Incluye canaleta. </t>
  </si>
  <si>
    <t>Suministro, transporte e instalación de  SALIDA eléctrica para TOMACORRIENTE doble GFCI, 15A, 125V, en tubería EMT. Incluye:  3m de cable de cobre 1xNº12 AWG Libre de halógenos (HF) y Resistente a la llama (FR), marcación, caja metálica 12x12x5cm, aparato con tapa, conectores tipo resorte y todos los accesorios necesarios para su correcta instalación y funcionamiento. No incluye tubería.</t>
  </si>
  <si>
    <t>Suministro, transporte e instalación de Salida eléctrica para tomacorriente doble GFCI, 125V, 15A en tubería PVC empotrada en muro. Incluye:  3m de cable de cobre 1xNº12 AWG Libre de halógenos (HF) y Resistente a la llama (FR), marcación, caja PVC 4''x4'', tapa flux PVC 4''x4'', aparato con tapa, conectores tipo resorte, obra civil, botada de escombros, resanes y todos los accesorios necesarios para su correcta instalación y funcionamiento.  NO Incluye tubería.</t>
  </si>
  <si>
    <t>Suministro, transporte e instalación de salida eléctrica para tomacorriente trifilar de 3x20A, 220V en tubería PVC empotrada en muro. Incluye:  3m de cable de cobre 1xNº12 AWG Libre de halógenos (HF) y Resistente a la llama (FR), marcación, caja PVC 4''x4'', tapa flux PVC 4''x4'', aparato con tapa, conectores tipo resorte, obra civil, botada de escombros, resanes y todos los accesorios necesarios para su correcta instalación y funcionamiento. No incluye tubería.</t>
  </si>
  <si>
    <t>Suministro, transporte e instalación de salida eléctrica para tomacorriente trifilar de 3x20A, 220V en tubería EMT. Incluye:  3m de cable de cobre 1xNº12 AWG Libre de halógenos (HF) y Resistente a la llama (FR), marcación, caja metálica 12x12x5cm, aparato con tapa, conectores tipo resorte y  todos los accesorios necesarios para su correcta instalación y funcionamiento. No incluye tubería.</t>
  </si>
  <si>
    <t>Suministro, transporte e instalación de salida eléctrica para plafón cerámico 120V, E27, en tubería PVC. Incluye: 3m de cable de cobre 1xNº12 AWG Libre de halógenos (HF) y Resistente a la llama (FR), marcación, caja PVC 4''x4'', tapa flux PVC 4''x4'', plafón cerámico, conectores tipo resorte, obra civil, botada de escombros, resanes y todos los accesorios necesarios para su correcta instalación y funcionamiento. No incluye tubería.</t>
  </si>
  <si>
    <t>Suministro, transporte e instalación de salida eléctrica para plafón cerámico 120V, E27, en tubería EMT. Incluye:  Incluye: 3m de cable de cobre 1xNº12 AWG Libre de halógenos (HF) y Resistente a la llama (FR), marcación, caja metálica 12x12x5cm, plafón cerámico, conectores tipo resorte y todos los accesorios necesarios para su correcta instalación y funcionamiento. No incluye tubería.</t>
  </si>
  <si>
    <t>Suministro, transporte e instalación de salida eléctrica para iluminación 120V, en tubería EMT. Incluye: 3m de cable de cobre 1xNº12 AWG Libre de halógenos (HF) y Resistente a la llama (FR), marcación, caja metálica 12x12x5cm con tapa, conectores tipo resorte y  todos los accesorios necesarios para su correcta instalación y funcionamiento. No incluye tubería.</t>
  </si>
  <si>
    <t>Suministro, transporte e instalación de salida eléctrica para iluminación 120V, en tubería PVC Conduit SCH40 oculta en cielo. Incluye: 3m de cable de cobre 1xNº12 AWG Libre de halógenos (HF) y Resistente a la llama (FR), marcación, caja metálica galvanizada 4"x4", conectores tipo resorte, obra civil, botada de escombros, resanes y  todos los accesorios necesarios para su correcta instalación y funcionamiento. No incluye tubería.</t>
  </si>
  <si>
    <t>Suministro, transporte e instalación de salida eléctrica para iluminación 120V, en tubería IMC 1/2". Incluye: 3m de cable de cobre 1xNº12 AWG Libre de halógenos (HF) y Resistente a la llama (FR), marcación, caja a prueba de INTEMPERIE inyectada en aluminio 2"x4" con tapa con empaque tipo intemperie, conectores tipo resorte y  todos los accesorios necesarios para su correcta instalación y funcionamiento. No incluye tubería.</t>
  </si>
  <si>
    <t>Suministro, transporte e instalación de salida eléctrica para iluminación 120V, en tubería IMC 3/4". Incluye: 3m de cable de cobre 1xNº12 AWG Libre de halógenos (HF) y Resistente a la llama (FR), marcación, caja a prueba de INTEMPERIE inyectada en aluminio 2"x4" con tapa con empaque tipo intemperie, conectores tipo resorte y  todos los accesorios necesarios para su correcta instalación y funcionamiento. No incluye tubería.</t>
  </si>
  <si>
    <t>Suministro, transporte e instalación de salida eléctrica para pulsador timbre en tubería EMT. Incluye: 3m de cable de cobre 1xNº12 AWG Libre de halógenos (HF) y Resistente a la llama (FR), marcación, caja metálica 12x12x5cm, aparato con tapa, conectores tipo resorte y todos los accesorios necesarios para su correcta instalación y funcionamiento. No incluye tubería.</t>
  </si>
  <si>
    <t>Suministro, transporte e instalación de salida eléctrica para campanilla tipo industrial en tubería EMT. Incluye: 3m de cable de cobre 1xNº12 AWG Libre de halógenos (HF) y Resistente a la llama (FR), marcación, caja metálica 12x12x5cm, aparato, conectores tipo resorte y todos los accesorios necesarios para su correcta instalación y funcionamiento. No incluye tubería.</t>
  </si>
  <si>
    <t>Suministro, transporte e instalación de salida eléctrica para switch sencillo, 15A, 120V, en tubería PVC empotrada en muro. Incluye: 3m de cable de cobre 1xNº12 AWG Libre de halógenos (HF) y Resistente a la llama (FR), aparato con tapa, marcación, caja PVC 4''x4'', tapa flux PVC 4''x4'', conectores tipo resorte, obra civil, botada de escombros, resanes y todos los accesorios necesarios para su correcta instalación y funcionamiento. No incluye tubería.</t>
  </si>
  <si>
    <t>Suministro, transporte e instalación de salida eléctrica para switch sencillo, 15A, 120V, en tubería PVC Conduit SCH40 oculta en muro. Incluye: 3m de cable de cobre 1xNº12 AWG Libre de halógenos (HF) y Resistente a la llama (FR), aparato con tapa, marcación, caja metálica galvanizada 4''x4'', tapa flux PVC 4''x4'', conectores tipo resorte, obra civil, botada de escombros, resanes y todos los accesorios necesarios para su correcta instalación y funcionamiento. No incluye tubería.</t>
  </si>
  <si>
    <t>Suministro, transporte e instalación de salida eléctrica para switch sencillo, 15A, 120V, en tubería EMT. Incluye: 3m de cable de cobre 1xNº12 AWG Libre de halógenos (HF) y Resistente a la llama (FR), marcación, caja metálica 12x12x5cm con tapa, aparato, conectores tipo resorte y todos los accesorios necesarios para su correcta instalación y funcionamiento. No incluye tubería.</t>
  </si>
  <si>
    <t>Suministro, transporte e instalación de salida eléctrica para switch doble, 15A, 120V, en tubería PVC empotrada en muro. Incluye: 4m de cable de cobre 1xNº12 AWG Libre de halógenos (HF) y Resistente a la llama (FR), aparato con tapa, marcación, caja PVC 4''x4'', tapa flux PVC 4''x4'', conectores tipo resorte, obra civil, botada de escombros, resanes y todos los accesorios necesarios para su correcta instalación y funcionamiento. No incluye tubería.</t>
  </si>
  <si>
    <t>Suministro, transporte e instalación de salida eléctrica para switch doble, 15A, 120V, en tubería PVC Conduit SCH40 oculta en muro. Incluye: 4m de cable de cobre 1xNº12 AWG Libre de halógenos (HF) y Resistente a la llama (FR), aparato con tapa, marcación, caja metálica galvanizada 4''x4'', tapa flux PVC 4''x4'', conectores tipo resorte, obra civil, botada de escombros, resanes y todos los accesorios necesarios para su correcta instalación y funcionamiento. No incluye tubería.</t>
  </si>
  <si>
    <t>Suministro, transporte e instalación de salida eléctrica para switch doble, 15A, 120V, en tubería EMT. Incluye: 4m de cable de cobre 1xNº12 AWG Libre de halógenos (HF) y Resistente a la llama (FR), marcación, caja metálica 12x12x5cm con tapa, aparato, conectores tipo resorte y todos los accesorios necesarios para su correcta instalación y funcionamiento. No incluye tubería.</t>
  </si>
  <si>
    <t>Suministro, transporte e instalación de salida eléctrica para switch triple, 15A, 120V, en tubería PVC empotrada en muro. Incluye: 5m de cable de cobre 1xNº12 AWG Libre de halógenos (HF) y Resistente a la llama (FR), aparato con tapa, marcación, caja PVC 4''x4'', tapa flux PVC 4''x4'', conectores tipo resorte, resanes y todos los accesorios necesarios para su correcta instalación y funcionamiento. No incluye tubería.</t>
  </si>
  <si>
    <t>Suministro, transporte e instalación de salida eléctrica para switch triple, 15A, 120V, en tubería EMT. Incluye: 5m de cable de cobre 1xNº12 AWG Libre de halógenos (HF) y Resistente a la llama (FR), marcación, caja metálica 12x12x5cm con tapa, aparato, conectores tipo resorte y todos los accesorios necesarios para su correcta instalación y funcionamiento. No incluye tubería.</t>
  </si>
  <si>
    <t>Suministro, transporte e instalación de Tapa tipo intemperie plástica para  tomacorriente doble. Incluye: todos los accesorios necesarios para su correcta instalación y funcionamiento. No incluye tomacorriente.</t>
  </si>
  <si>
    <t>Suministro, transporte e instalación de TOMACORRIENTE doble con polo a tierra color blanco, 15A, 125V. Incluye: aparato con tapa y  todos los accesorios necesarios para su correcta instalación y funcionamiento. No incluye tubería ni caja ni cableado.</t>
  </si>
  <si>
    <t>Suministro, transporte e instalación de TOMACORRIENTE doble con polo a tierra color blanco, 20A, 125V. Incluye: aparato con tapa y  todos los accesorios necesarios para su correcta instalación y funcionamiento. No incluye tubería ni caja ni cableado.</t>
  </si>
  <si>
    <t>Suministro, transporte e instalación de TOMACORRIENTE doble con tierra aislada color naranja, 15A, 125V. Incluye: aparato con tapa y todos los accesorios necesarios para su correcta instalación y funcionamiento. No incluye tubería ni caja ni cableado.</t>
  </si>
  <si>
    <t>Suministro, transporte e instalación de tomacorriente trifilar de 3x20A, 220V. Incluye: aparato con tapa y todos los accesorios necesarios para su correcta instalación y funcionamiento. No incluye tubería ni caja ni cableado.</t>
  </si>
  <si>
    <t>Suministro, transporte e instalación de tomacorriente doble GFCI, 125V, 15A. Incluye: aparato con tapa y todos los accesorios necesarios para su correcta instalación y funcionamiento. No incluye tubería ni caja ni cableado.</t>
  </si>
  <si>
    <t>Suministro, transporte e instalación de pulsador timbre. Incluye: aparato con tapa y todos los accesorios necesarios para su correcta instalación y funcionamiento. No incluye tubería ni caja ni cableado.</t>
  </si>
  <si>
    <t>Suministro, transporte e instalación de switch sencillo, 15A, 120V. Incluye: aparato con tapa y todos los accesorios necesarios para su correcta instalación y funcionamiento. No incluye tubería ni caja ni cableado.</t>
  </si>
  <si>
    <t>Suministro, transporte e instalación de switch doble, 15A, 120V. Incluye: aparato con tapa y todos los accesorios necesarios para su correcta instalación y funcionamiento. No incluye tubería ni caja ni cableado.</t>
  </si>
  <si>
    <t>Suministro, transporte e instalación de switch triple, 15A, 120V. Incluye: aparato con tapa y todos los accesorios necesarios para su correcta instalación y funcionamiento. No incluye tubería ni caja ni cableado.</t>
  </si>
  <si>
    <t>Suministro, transporte e instalación de TAPA PLÁSTICA PVC BLANCA para TOMA DOBLE/SW1/SW2. Incluye accesorios de fijación y demás elementos necesarios para su correcta instalación.</t>
  </si>
  <si>
    <t>Suministro, transporte e instalación de TAPA LISA PLÁSTICA PVC 2x4/4x4 BLANCA para caja plástica/metálica 2x4/4x4. Incluye accesorios de fijación y demás elementos necesarios para su correcta instalación.</t>
  </si>
  <si>
    <t>Protecciones eléctricas y contactores</t>
  </si>
  <si>
    <t>Suministro e instalación de interruptor (breaker) termomagnético enchufable 1x20A, Icc=10kA, 120/240V, Certificado UL SWD.</t>
  </si>
  <si>
    <t>Suministro e instalación de interruptor (breaker) termomagnético enchufable de 1x30/40/50A, Icc=10kA, 120/240V, Certificado UL.</t>
  </si>
  <si>
    <t>Suministro e instalación de interruptor (breaker) termomagnético enchufable 2x20/30A, Icc=10kA, 240V, Certificado UL.</t>
  </si>
  <si>
    <t>Suministro e instalación de interruptor (breaker) termomagnético enchufable 2x40/50A, Icc=10kA, 240V, Certificado UL.</t>
  </si>
  <si>
    <t>Suministro e instalación de interruptor (breaker) termomagnético enchufable 3x20/30/40/50A, Icc=10kA, 240V, Certificado UL.</t>
  </si>
  <si>
    <t>Suministro, transporte e instalación de Interruptor Termomagnético en CAJA MOLDEADA 3x20/30/40/50/60/80/100A, Icu=25KA, 240V, Ics=50%Icu, Normas IEC 60947-2, UL508, NEMA-AB1, RoHS. Incluye accesorios de fijación y todos los demas elementos necesarios para su correcta instalación y funcionamiento.</t>
  </si>
  <si>
    <t>Suministro, transporte e instalación de Interruptor Termomagnético en CAJA MOLDEADA 3x150A, Icu=50KA, 240V, Ics=50%Icu, Normas IEC 60947-2, UL508, NEMA-AB1, RoHS. Incluye accesorios de fijación y todos los demas elementos necesarios para su correcta instalación y funcionamiento.</t>
  </si>
  <si>
    <t>Suministro, transporte e instalación de Interruptor Termomagnético en CAJA MOLDEADA 3x200/250A, Icu=50KA, 240V, Ics=50%Icu, Normas IEC 60947-2, UL508, NEMA-AB1, RoHS. Incluye accesorios de fijación y todos los demas elementos necesarios para su correcta instalación y funcionamiento.</t>
  </si>
  <si>
    <t>Retiro y reinstalación de  interruptor automático Bipolar/Monopolar enchufable (Breaker) de 20/30/40/50A, ICC=10 KA.</t>
  </si>
  <si>
    <t>Suministro e instalación de Contactor tripolar, 3HP, 220V, Categoría AC-3, 1NA/1NC, Tensión bobina: 110V. Certificado UL. Normas IEC 60947-4-1, IEC 60947-5-1, UL 508, IEC 60335-1, RoHS.</t>
  </si>
  <si>
    <t>Suministro e instalación de Contactor tripolar, 5.5HP, 220V, Categoría AC-3, 1NA, Tensión bobina: 110V. Certificado UL. Normas IEC 60947-4-1, IEC 60947-5-1, UL 508, IEC 60335-1, RoHS.</t>
  </si>
  <si>
    <t>Suministro e instalación de contactor tripolar, 7.5HP, 220V, Categoría AC-3, 1NA + 1NC, Tensión bobina: 110V. Certificado UL. Normas IEC 60947-4-1, IEC 60947-5-1, UL 508, IEC 60335-1, RoHS.</t>
  </si>
  <si>
    <t>Suministro e instalación de Contactor tripolar, 10HP, 220V, Categoría AC-3, 1NA + 1NC, Tensión bobina: 110V. Certificado UL. Normas IEC 60947-4-1, IEC 60947-5-1, UL 508, IEC 60335-1, RoHS.</t>
  </si>
  <si>
    <t>Cableado eléctrico</t>
  </si>
  <si>
    <t>Suministro, transporte e instalación de alimentador en cable de cobre 3xNo12 AWG, Libre de halógenos (HF), resistente a la llama (FR), 90°C. Incluye accesorios para su correcta instalación y funcionamiento según RETIE.</t>
  </si>
  <si>
    <t>Suministro, transporte e instalación de alimentador en cable de cobre 4xNo12 AWG, Libre de halógenos (HF), resistente a la llama (FR), 90°C. Incluye accesorios para su correcta instalación y funcionamiento según RETIE.</t>
  </si>
  <si>
    <t>Suministro, transporte e instalación de alimentador en cable de cobre 3xNo10 AWG, Libre de halógenos (HF), resistente a la llama (FR), 90°C. Incluye accesorios para su correcta instalación y funcionamiento según RETIE.</t>
  </si>
  <si>
    <t>Suministro, transporte e instalación de alimentador en cable de cobre 3xNo8 AWG THHN/THWN, 90ºC. Incluye  accesorios para su correcta instalación y funcionamiento según RETIE.</t>
  </si>
  <si>
    <t>Suministro, transporte e instalación de alimentador en cable de cobre 1xNo12 AWG, Libre de halógenos (HF), resistente a la llama (FR), 90°C. Incluye accesorios para su correcta instalación y funcionamiento según RETIE.</t>
  </si>
  <si>
    <t>Suministro, transporte e instalación de alimentador en cable de cobre 1xNo10 AWG, Libre de halógenos (HF), resistente a la llama (FR), 90°C. Incluye accesorios para su correcta instalación y funcionamiento según RETIE.</t>
  </si>
  <si>
    <t>Suministro, transporte e instalación de alimentador en cable de cobre 1xNo8AWG THHN/THWN, 90ºC. Incluye todos los accesorios necesarios para su correcta instalación y funcionamiento según RETIE.</t>
  </si>
  <si>
    <t>Suministro, transporte e instalación de alimentador en cable de cobre 1xNo6AWG THHN/THWN, 90ºC. Incluye todos los accesorios necesarios para su correcta instalación y funcionamiento según RETIE.</t>
  </si>
  <si>
    <t>Suministro, transporte e instalación de alimentador en cable de cobre 1xNo4AWG THHN/THWN, 90ºC. Incluye todos los accesorios necesarios para su correcta instalación y funcionamiento según RETIE.</t>
  </si>
  <si>
    <t>Suministro, transporte e instalación de alimentador en cable de cobre 1xNo2AWG THHN/THWN, 90ºC. Incluye todos los accesorios necesarios para su correcta instalación y funcionamiento según RETIE.</t>
  </si>
  <si>
    <t>Suministro, transporte e instalación de alimentador en cable de cobre 1xNo1/0AWG THHN/THWN, 90ºC. Incluye todos los accesorios necesarios para su correcta instalación y funcionamiento según RETIE.</t>
  </si>
  <si>
    <t>Suministro, transporte e instalación de alimentador en cable de cobre 1xNo2/0AWG THHN/THWN, 90ºC. Incluye todos los accesorios necesarios para su correcta instalación y funcionamiento según RETIE.</t>
  </si>
  <si>
    <t>Suministro, transporte e instalación de alimentador en cable de cobre encauchetado 3xNo16 AWG PVC Retardante a la llama (FR) Resistente a la intemperie (SR), 90ºC. Incluye accesorios para su correcta instalación y funcionamiento según RETIE.</t>
  </si>
  <si>
    <t>Suministro, transporte e instalación de alimentador en cable de cobre encauchetado 3xNo14 AWG PVC Retardante a la llama (FR) Resistente a la intemperie (SR), 90ºC. Incluye accesorios para su correcta instalación y funcionamiento según RETIE.</t>
  </si>
  <si>
    <t>Suministro, transporte e instalación de alimentador en cable de cobre encauchetado 3xNo12 AWG PVC Retardante a la llama (FR) Resistente a la intemperie (SR), 90ºC. Incluye accesorios para su correcta instalación y funcionamiento según RETIE.</t>
  </si>
  <si>
    <t>Suministro, transporte e instalación de alimentador en cable de cobre encauchetado 3xNo10 AWG PVC Retardante a la llama (FR) Resistente a la intemperie (SR), 90ºC. Incluye accesorios para su correcta instalación y funcionamiento según RETIE.</t>
  </si>
  <si>
    <t>Organización de aparatos y cableados varios existentes en canaletas 11x5/12x5 cm y/o organización de canaletas 11x5/12x5, troqueles y soportes. Incluye todos los elementos necesarios para realizar ajustes y fijaciones. No incluye suministro de canaleta ni aparatos.</t>
  </si>
  <si>
    <t>Luminarias, reflectores y lámparas</t>
  </si>
  <si>
    <t>Suministro, transporte e instalación de luminaria industrial tipo hermética, con tubo LED difusor en policarbonato, 2x18W T8.  Chasis en policarbonato resistente al impacto, 6500°K, 3600lm, IRC=70, 40.000 Horas - L70, IP=65, IK=06, 36W, 100-240V 50/60Hz. Incluye tubos Led de policarbonato, elementos de fijación (para descolgar o adosar), 1m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</si>
  <si>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luminaria tipo Panel LED, con LED SMD y difusor opalizado PMMA, 40W. Chasis en alumino, 6500°K, 3200lm, IRC=80, 35.000 Horas - L70, IP=20, 40W, 100-277V 50/60Hz, 1195x295x10mm. Incluye elementos de fijación (para descolgar, adosar o suspender), 1m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</si>
  <si>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luminaria tipo aplique LED de incrustar, con LED SMD y difusor opalizado, 18W. Chasis plástico, 6500°K, 1260lm, IRC=70, 25.000 Horas - L70, IP=20, 18W, 100-277V 50/60Hz, Φ180x40mm. Incluye elementos de fijación, conectores y demás accesorios para su correcta instalación y funcionamiento.</t>
  </si>
  <si>
    <t>Suministro, transporte e instalación de luminaria tipo aplique LED de incrustar, con LED SMD y difusor opalizado, 24W. Chasis plástico, 6500°K, 1680lm, IRC=70, 25.000 Horas - L70, IP=20, 24W, 100-277V 50/60Hz, Φ180x40mm. Incluye elementos de fijación, conectores y demás accesorios para su correcta instalación y funcionamiento.</t>
  </si>
  <si>
    <t>Suministro, transporte e instalación de luminaria LED tipo tortuga con difusor opalizado. Chasis en policarbonato resistente al impacto, 6500°K, 1200lm, IRC=80, 30.000 Horas - L70, IP=65, 12W, 100-240V 50/60Hz, 195x105x55mm. Incluye elementos de fijación (para descolgar o adosar), 0.5m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</si>
  <si>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luminaria LED para iluminación de emergencia para montaje en techo o en pared, batería recargable, botón de prueba, indicador de estado de bateria. Carcasa termo plástica, 6500°K, 2x125lm, IRC&gt;70, Tiempo de autonomía: 90 minutos, IP=20, 3W (2x1.5W), 120-277V, 50/60Hz.  Incluye elementos de fijación (para descolgar o adosar), 0.5m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</si>
  <si>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luminaria LED tipo reflector 50W para interiores o exteriores, con soporte metálico para instalar sobrepuesto y driver integrado en la luminaria. Chasis en alumino extruído resistente a la humedad, 6500°K, 5000lm, IRC=70, 30.000 horas - L70, IP=65, 100-277V 50/60Hz. Incluye elementos de fijación (para descolgar o adosar), 1m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</si>
  <si>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luminaria LED tipo reflector 100W para interiores o exteriores, con soporte metálico para instalar sobrepuesto y driver integrado en la luminaria. Chasis en alumino extruído resistente a la humedad, 6500°K, 10000lm, IRC=70, 30.000 horas - L70, IP=65, 100-277V 50/60Hz. Incluye elementos de fijación (para descolgar o adosar), 1m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</si>
  <si>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luminaria LED tipo reflector 150W para interiores o exteriores, con soporte metálico para instalar sobrepuesto y driver integrado en la luminaria. Chasis en alumino extruído resistente a la humedad, 6500°K, 15000lm, IRC=70, 30.000 horas - L70, IP=65, 100-277V 50/60Hz. Incluye elementos de fijación (para descolgar o adosar), 1m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</si>
  <si>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luminaria LED tipo reflector 200W para interiores o exteriores, con soporte metálico para instalar sobrepuesto y driver integrado en la luminaria. Chasis en alumino extruído resistente a la humedad, 6500°K, 20000lm, IRC&gt;80, 30.000 horas - L70, IP=65, 100-277V 50/60Hz. Incluye elementos de fijación (para descolgar o adosar), 1m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</si>
  <si>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luminaria LED Wallpack 30W para uso exterior, con ángulo de inclinación ajustable y driver integrado en la luminaria. Chasis en alumino inyetado a presión, resistente al impacto y la intemperie, 4000°K, 4050lm, IRC&gt;80, 50.000 horas - L70, IP=65, IK=08, 120-277V 50/60Hz. Incluye elementos de fijación (para adosar), 1m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</si>
  <si>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fotocelda electrónica con base, construída en policarbonato de alto impacto, 1000W, 105-305V, 50/60Hz, contacto normal/ cerrado (NC), encendido: 10Lx, apagado: 30Lx. Incluye elementos de fijación, base para fotocelda cableada con brazo, conectores tipo resorte y los demás accesorios necesarios para su correcta instalación y funcionamiento.</t>
  </si>
  <si>
    <t>Suministro, transporte e instalación de tubo LED en policarbonato con acabado opalizado. T8, 6500°K, 1800lm, IRC=80, 40.000 horas - L70, 100-277V, 50/60Hz, ciclos de conmutación: 40.000. Incluye todos los accesorios necesarios para su correcta instalación y funcionamiento.</t>
  </si>
  <si>
    <t>Suministro, transporte e instalación de luminaria LED solar con panel integrado 25W, tipo ornamental, para uso en zona verde y jardines para montaje en poste, con sensor de movimiento para ajustar brillo (atenuación) y optimizar autonomía. Chasis en alumino, grado de protección IP=65, grado de protección IK=08, 4000°K, IRC&gt;70, vida útil 50.000 horas - L70, con batería integrada, autonomía de 10 - 12 horas, tiempo de carga 10 - 12 horas. Incluye elementos de fijación (para instalar en poste) y todos los demás accesorios necesarios para su correcta instalación y funcionamiento. No incluye poste.</t>
  </si>
  <si>
    <t>Retiro y Reinstalacion de luminaria existente. Incluye el chequeo del buen funcionamiento, limpieza, 1m de cable encauchetado 3x16 AWG PVC Retardante a la llama (FR) Resistente a la intemperie (SR), elementos de fijación, prensa estopa para salida de cables hacia luminaria, conectores tipo resorte y los demás accesorios necesarios para su correcta instalación y funcionamiento.</t>
  </si>
  <si>
    <t>Retiro de luminaria existente. Incluye el reintegro donde indique la supervisión dentro de la ciudad de Medellin y los elementos necesarios para su desinstalación. No incluye reparacion, ni chequeo, ni reinstalación.</t>
  </si>
  <si>
    <t>Reforma de luminaria fluorescente existente a LED. Incluye limpieza de la lámpara, cambio de sockets, 2 tubos LED en policarbonato con acabado opalizado, 6500°K, 1800lm, IRC=80, 40.000 horas - L70, 28 x 1213mm, 100-277V 50/60Hz, ciclos de conmutación: 40.000. Incluye adecuacion a sistema energético 110V, accesorios de fijación, 1m de cable encauchetado 3x16 AWG PVC Retardante a la llama (FR) Resistente a la intemperie (SR), prensa estopa para salida de cables hacia luminaria, conectores tipo resorte y demás accesorios para su correcta instalación.</t>
  </si>
  <si>
    <t>Suministro, transporte e instalación de luminaria LED Highbay, 100W.  Chasis en aluminio inyectado, 5700°K, 15800lm, IRC=80, 50.000 Horas - L70, IP=65, IK=08, 100-277V 50/60Hz. Incluye elementos de fijación (para descolgar), 1m de cable encauchetado 3x16 AWG PVC Retardante a la llama (FR) Resistente a la intemperie (SR), prensa estopa para salida de cables hacia luminaria, conectores tipo resorte y los demás accesorios necesarios para su correcta instalación y funcionamiento.</t>
  </si>
  <si>
    <t>Suministro, transporte e instalación de luminaria LED hermética modular de 36W. Con difusor en policarbonato opalizado, 6500°K, 4500lm, IRC=80, 50.000 Horas - L70, IP=65, IK=05, 100-277V, 50/60Hz. Incluye elementos de fijación (para descolgar o sobreponer), 1m de cable encauchetado 3x16 AWG PVC Retardante a la llama (FR) Resistente a la intemperie (SR), prensa estopa para salida de cables hacia luminaria, conectores tipo resorte y los demás accesorios necesarios para su correcta instalación y funcionamiento.</t>
  </si>
  <si>
    <t>Puesta a tierra, apantallamiento y acondicionadores de tensión</t>
  </si>
  <si>
    <t>Suministro, transporte e instalación de Varilla CopperWeld de puesta a tierra, de cobre macizo, de 5/8" x 2.4m. Incluye conector transversal de puesta a tierra y todos los accesorios para su correcta instalación.</t>
  </si>
  <si>
    <t>Suministro, transporte e instalación de PUNTA CAPTADORA de rayos con base/soporte de aluminio para anclaje. Incluye todos los accesorios necesarios para su correcta instalación y funcionamiento.</t>
  </si>
  <si>
    <t>Suministro, transporte e instalación de conector de compresión bimetálico para cables calibre 1/0.</t>
  </si>
  <si>
    <t>Suministro e instalación de soldadura exotérmica de 115 gramos. Incluye todos los elementos necesarios para su correcta instalación.</t>
  </si>
  <si>
    <t>Suministro, transporte e instalación de  CABLE DE ALUMINIO desnudo 1/0 ACSR para anillo en cubierta</t>
  </si>
  <si>
    <t>Suministro, transporte e instalación de ALAMBRON DE ALUMINIO 8MM para anillo en cubierta.</t>
  </si>
  <si>
    <t>Suministro, transporte e instalación de SOPORTE tipo Snap de 0.066m de altura, para fijación de conductor en muro/tejado.</t>
  </si>
  <si>
    <t>Suministro e instalación de ACONDICIONADOR DE TENSIÓN (TRANSFORMADOR DE AISLAMIENTO) Trifásico, 208/120V, 10kVA-10kW: Transformador de aislamiento tipo seco. Supresor de transientes de entrada. Cerramiento IP20. Refrigeración natural (AN) para servicio continuo. Factor de potencia 1. Incluye todos los accesorios necesarios para su correcta instalación y funcionamiento.</t>
  </si>
  <si>
    <t>Suministro, transporte e instalación de  CABLE DE COBRE desnudo 1/0 AWG.</t>
  </si>
  <si>
    <t>MANTENIMIENTO PREVENTIVO ACONDICIONADOR DE 3/5/6/8/10KVA: Incluye Chequeo de Aislamiento, Chequeo supresor de transientes (DPS), Limpieza de gabinete interior y exterior, Revisión parte activa, Baño de barniz eléctrico, Verificación filtro de voltaje de entrada (varistores y condensadores), Chequeo de accesorios del Acondicionador.</t>
  </si>
  <si>
    <t>MANTENIMIENTO PREVENTIVO ACONDICIONADOR DE 12/15/20KVA: Incluye Chequeo de Aislamiento, Chequeo supresor de transientes (DPS), Limpieza de gabinete interior y exterior, Revisión parte activa, Baño de barniz eléctrico, Verificación filtro de voltaje de entrada (varistores y condensadores), Chequeo de accesorios del Acondicionador.</t>
  </si>
  <si>
    <t>Redes de sonido</t>
  </si>
  <si>
    <t>Suministro e instalación de cable 2x18 polarizado negro - rojo para sonido. Incluye conexión, identificación con anillos de marcación y demás elementos necesarios para su correcta instalación y funcionamiento por canalización existente.</t>
  </si>
  <si>
    <t>Suministro e instalación de salida para toma de sonido, en tuberia EMT / SCH40. Incluye caja metálica 12x12x5cm con tapa, aparato para salida audio y todos los accesorios para su correcta instalación y funcionamiento. No incluye tubería.</t>
  </si>
  <si>
    <t>Redes de voz y datos</t>
  </si>
  <si>
    <t>Suministro, transporte e instalación de patch cord Categoría 6A S/FTP de 0.9m, color rojo/azul.</t>
  </si>
  <si>
    <t>Suministro, transporte e instalación de patch cord Categoría 6A S/FTP de 1.5m, color rojo/azul.</t>
  </si>
  <si>
    <t>Suministro, transporte e instalación de patch cord Categoría 6A S/FTP de 3m, color rojo/azul.</t>
  </si>
  <si>
    <t>Suministro, transporte e instalación de salida doble de voz y datos RJ- 45 Cat. 6A, en tubería EMT. Incluye caja metálica 12x12x5cm, jacks de voz y datos, faceplate doble, marcación, certificacion cableado estructurado voz y datos, y todos los demás elementos necesarios para su correcta instalación y funcionamiento.</t>
  </si>
  <si>
    <t>Suministro, transporte e instalación de salida sencilla de voz/datos RJ- 45 Cat. 6A, en tubería EMT. Incluye caja metálica 12x12x5cm, jack de voz/datos, faceplate sencillo, marcación, certificacion cableado estructurado voz/datos, y todos los demás elementos necesarios para su correcta instalación y funcionamiento.</t>
  </si>
  <si>
    <t>Suministro, transporte e instalación de salida doble de voz y datos RJ- 45 Cat. 6A, en canaleta metálica. Incluye tapa troquel en lámina metálica, jacks de voz y datos, faceplate doble, marcación, certificacion cableado estructurado voz y datos, y todos los demás elementos necesarios para su correcta instalación y funcionamiento.</t>
  </si>
  <si>
    <t>Suministro, transporte e instalación de salida doble de voz y datos RJ- 45 Cat. 6A, en canaleta metálica existente. Incluye: jacks de voz y datos, faceplate doble, marcación, certificacion cableado estructurado voz y datos, y todos los demás elementos necesarios para su correcta instalación y funcionamiento. NO incluye tapa troquel metálica.</t>
  </si>
  <si>
    <t>Suministro, transporte e instalación de salida sencilla de voz/datos RJ- 45 Cat. 6A, en canaleta metálica. Incluye tapa troquel en lámina metálica, jack de voz/datos, faceplate sencillo, marcación, certificacion cableado estructurado voz/datos, y todos los demás elementos necesarios para su correcta instalación y funcionamiento.</t>
  </si>
  <si>
    <t>Suministro, transporte e instalación de salida sencilla de voz/datos RJ- 45 Cat. 6A, en canaleta metálica existente. Incluye: jack de voz/datos, faceplate sencillo, marcación, certificacion cableado estructurado voz/datos, y todos los demás elementos necesarios para su correcta instalación y funcionamiento. NO incluye tapa troquel metálica.</t>
  </si>
  <si>
    <t>Suministro e instalación de Cable UTP CAT 6A, 4P, COLOR GRIS, 3P VERIFIED TO ANSI/TIA-568-C.2 &amp; ISO/IEC 11801, RoHS COMPLIANT. Incluye marcación y correas de amarre.</t>
  </si>
  <si>
    <t xml:space="preserve">Retiro de instalaciones y elementos de la red de Voz y datos existentes incluye el reintegro donde la supervisión lo indique. </t>
  </si>
  <si>
    <t>pareja/dia</t>
  </si>
  <si>
    <t>Suministro, transporte e instalación de DPS Tipo 1+2, Modo Común, TENSION NOMINAL 120/208V, 4 polos, Imax=65KA, Iimp=12,5KA, In=20kA, Itot=260kA Uc (Máximo voltaje de operación continua)= 150 Volts, Up (Voltaje de protección de equipo) &lt; 1,0kV; Riel DIN; cartuchos intercambiables; Indicador de falla, Posibilidad de monitoreo remoto, Modo de protección: COMUN como indica el RETIE - NTC 4552.</t>
  </si>
  <si>
    <t>Suministro, transporte e instalación de Switch de comunicaciones Instant On, 48 puertos RJ-45, PoE, 10/100/1000 Mbps, con detección automática, 370W de PoE Clase 4, 4 puertos SFP+ 1/10GbE</t>
  </si>
  <si>
    <t>Suministro, transporte e instalación de Switch de comunicaciones Instant On, 24 puertos RJ-45, PoE, 10/100/1000 Mbps, con detección automática, 370W de PoE Clase 4, 4 puertos SFP+ 1/10GbE</t>
  </si>
  <si>
    <t>Suministro, transporte e instalación de Patch panel metálico, 48 puertos, 2UR, RJ45. Incluye 48 Jack categoría 6A UTP.</t>
  </si>
  <si>
    <t>Suministro, transporte e instalación de Patch panel metálico, 24 puertos, 1UR, RJ45. Incluye 24 Jack categoría 6A UTP.</t>
  </si>
  <si>
    <t>Suministro, transporte e instalación de Organizador horizontal de cable UTP, 2UR</t>
  </si>
  <si>
    <t>Suministro, transporte e instalación de Power injector POE pasivo 48VDC, 0,5A, 24W, Gigabit. Incluye cable de poder.</t>
  </si>
  <si>
    <t>Suministro, transporte e instalación de ACCESS POINT, (1) GbE RJ45 port, Ethernet, Bluetooth, PoE, 44—57V DC, 13W, 802.11a/b/g WiFi 4/WiFi 5/WiFi 6, WPA-PSK, WPA-Enterprise (WPA/WPA2/WPA3), VLAN 802.1Q. Incluye elementos de fijación y todos los accesorios necesarios para su correcta instalación.</t>
  </si>
  <si>
    <t>Suministro, transporte e instalación de Rack de pared abatible 60x60x60, 12UR. Incluye Ventilador rack 12x12cm, Multitoma grado Hospital, 8 servicios, protección contra sobrecarga, 15A, elementos de fijación y todos los accesorios necesarios para su correcta instalación.</t>
  </si>
  <si>
    <t>Suministro, transporte e instalación de soporte metálico tipo Ménsula. Incluye elementos de fijación y todos los accesorios necesarios para su correcta instalación.</t>
  </si>
  <si>
    <t>INSTALACIONES REDES PARA GAS</t>
  </si>
  <si>
    <t>Gabinetes</t>
  </si>
  <si>
    <t>Colocación de gabinete metálico de 0,60x0,60x0,22 m.para gas. Incluye suministro y transporte de los materiales y todo lo necesario para su correcta instalación y funcionamiento.</t>
  </si>
  <si>
    <t>Colocación de gabinete metálico de 0,40 x 0,40x 0,22 m. para gas. Incluye suministro y transporte de los materiales y todo lo necesario para su correcta instalación y funcionamiento.</t>
  </si>
  <si>
    <t>Suministro transporte e instalación  de  centro de medicion.Incluye: ,universal macho,niples galvanizados de 3/4, presion regulada: 140mbar,caudal=6m3/h), codos galvanizados. Medidor para gas tipo METREX , SENSUS o similar, pintura epóxica color amarillo ocre y todos los elementos necesarios para su correcta instalación cumpliendo con las normas de EEPPM.
Medidor  G4</t>
  </si>
  <si>
    <t>Suministro transporte e instalación  de  centro de medicion.Incluye: ,universal macho,niples galvanizados de 3/4, presion regulada: 140mbar,caudal=6m3/h), codos galvanizados. Medidor para gas tipo METREX , SENSUS o similar, pintura epóxica color amarillo ocre y todos los elementos necesarios para su correcta instalación cumpliendo con las normas de EEPPM.
Medidor  G6</t>
  </si>
  <si>
    <t>Colocación de regulador etapa única, tipo Humcar o equivalente modelo R7UE,  presión de entrada entre 1-4 Bar y presión de salida entre 0.018 - 0.023 Bar, caudal máximo de 7m3/h. Incluye suministro y transporte de los materiales y todo lo necesario para su correcta instalación y funcionamiento.</t>
  </si>
  <si>
    <t>Suministro, transporte e instalación de regulador primera etapa en medidor, presión de entrada entre 1.38 y 4 bar, presión de salida 140 milibares, caudal máximo 15 m3/h . Incluye suministro y transporte de los materiales y todo lo necesario para su correcta instalación y funcionamiento.</t>
  </si>
  <si>
    <t>Suministro, transporte e instalación de regulador SEGUNDA etapa EN CADA ARTEFACTO, presión de entrada entre 70 Y 140 milibares, PRESION DE SALIDA ENTRE 18 Y 25 MILIBARES, caudal MINIMO 3,2 m3/h . Incluye suministro y transporte de los materiales y todo lo necesario para su correcta instalación y funcionamiento.</t>
  </si>
  <si>
    <t>Suministro, transporte e instalación de regulador SEGUNDA etapa PARA LABORATORIO, TIPO OARA 90 presión de entrada entre 70 Y 140 milibares, PRESION DE SALIDA ENTRE 18 Y 25 MILIBARES, caudal 3,2 A 6 m3/h . Incluye suministro y transporte de los materiales y todo lo necesario para su correcta instalación y funcionamiento.</t>
  </si>
  <si>
    <t>Válvulas</t>
  </si>
  <si>
    <t>Colocación de válvula de bola  de 1/2" de maneral largo.empotrada. Incluye: suministro y transporte de los materiales y todos los accesorios necesarios para su correcta instalación y funcionamiento.</t>
  </si>
  <si>
    <t>Colocación de válvula de bola  de 3/4" de maneral largo.empotrada. Incluye: suministro y transporte de los materiales y todos los accesorios necesarios para su correcta instalación y funcionamiento.</t>
  </si>
  <si>
    <t>Avisos</t>
  </si>
  <si>
    <t>Suministro, transporte y colocación de aviso acrílico para regulación de gas. Incluye todo los elementos necesarios para su correcta instalación y funcionamiento.</t>
  </si>
  <si>
    <t>Suministro, transporte y colocación de aviso acrílico abierto-cerrado para válvulas. Incluye todos los elementos necesarios para su correcta instalación y funcionamiento.</t>
  </si>
  <si>
    <t>Tuberías</t>
  </si>
  <si>
    <t>Colocación de tubería de acero de carbon empotrada  . Incluye: canchada, resane con mortero 1:4, el suministro y transporte de los materiales, accesorios, materiales varios como estopa, traba química fuerza alta y media, fundente, soldadura de antimonio, cargue y botada de Residuos de construccion y demolición y todos los elementos necesarios para su correcta instalación y funcionamiento.
Acero al carbon de 1/2" empotrada</t>
  </si>
  <si>
    <t>Colocación de tubería de acero de carbon empotrada  . Incluye: canchada, resane con mortero 1:4, el suministro y transporte de los materiales, accesorios, materiales varios como estopa, traba química fuerza alta y media, fundente, soldadura de antimonio, cargue y botada de Residuos de construccion y demolición y todos los elementos necesarios para su correcta instalación y funcionamiento.
Acero al carbon de 3/4" empotrada</t>
  </si>
  <si>
    <t>Colocación de tubería de acero de carbon expuesta   . Incluye: perfil mecano, el suministro y transporte de los materiales, accesorios, materiales varios como estopa, traba química fuerza alta y media, fundente, soldadura de antimonio , cargue y botada de Residuos de construccion y demolición y todos los elementos necesarios para su correcta instalación y funcionamiento.</t>
  </si>
  <si>
    <t xml:space="preserve">Colocación de tubería de acero de carbon expuesta   . Incluye: perfil mecano, el suministro y transporte de los materiales, accesorios, materiales varios como estopa, traba química fuerza alta y media, fundente, soldadura de antimonio , cargue y botada de Residuos de construccion y demolición y todos los elementos necesarios para su correcta instalación y funcionamiento.
Acero al carbon de 1/2" expuesta </t>
  </si>
  <si>
    <t>Colocación de tubería de acero de carbon expuesta   . Incluye: perfil mecano, el suministro y transporte de los materiales, accesorios, materiales varios como estopa, traba química fuerza alta y media, fundente, soldadura de antimonio , cargue y botada de Residuos de construccion y demolición y todos los elementos necesarios para su correcta instalación y funcionamiento.
Acero al carbon de 3/4" expuesta</t>
  </si>
  <si>
    <t xml:space="preserve">Suministro, transporte e instalación de tubería de CU TL soldada y empotrada en muro , pintada color amarillo ocre . Incluye: canchada, resane con mortero 1:4, suministro y transporte de los materiales, accesorios,  materiales varios como estopa, pintura de señalización, traba química fuerza alta y media, fundente, soldadura de estaño , y todo lo necesario para su correcta instalación y funcionamiento. Incluye cargue y botada de Residuos de construccion y demolición </t>
  </si>
  <si>
    <t>Suministro, transporte e instalación de tubería de CU TL soldada y empotrada en muro, pintada color amarillo ocre. Incluye: canchada, resane con mortero 1:4, suministro y transporte de los materiales, accesorios,  materiales varios como estopa, pintura de señalización, traba química fuerza alta y media, fundente, soldadura de estaño, y todo lo necesario para su correcta instalación y funcionamiento.
Tuberia de cobre tipo L de 1/2" empotrada</t>
  </si>
  <si>
    <t>Suministro, transporte e instalación de tubería de CU TL soldada y empotrada en muro, pintada color amarillo ocre. Incluye: canchada, resane con mortero 1:4, suministro y transporte de los materiales, accesorios,  materiales varios como estopa, pintura de señalización, traba química fuerza alta y media, fundente, soldadura de estaño, y todo lo necesario para su correcta instalación y funcionamiento.
Tuberia de cobre tipo L de 3/4" empotrada</t>
  </si>
  <si>
    <t>Suministro, transporte e instalación de tubería de CU TL , expuesta  , pintada color amarillo ocre . Incluye: perfil mecano, suministro y transporte de los materiales, accesorios,  materiales varios como estopa, pintura de señalización, traba química fuerza alta y media, fundente, soldadura de estaño , y todo lo necesario para su correcta instalación y funcionamiento.</t>
  </si>
  <si>
    <t>Suministro, transporte e instalación de tubería de CU TL, expuesta, pintada color amarillo ocre . Incluye: perfil mecano, suministro y transporte de los materiales, accesorios,  materiales varios como estopa, pintura de señalización, traba química fuerza alta y media, fundente, soldadura de estaño, y todo lo necesario para su correcta instalación y funcionamiento.
Tuberia de cobre tipo L de 1/2" expuesta</t>
  </si>
  <si>
    <t>Suministro, transporte e instalación de tubería de CU TL, expuesta, pintada color amarillo ocre . Incluye: perfil mecano, suministro y transporte de los materiales, accesorios,  materiales varios como estopa, pintura de señalización, traba química fuerza alta y media, fundente, soldadura de estaño, y todo lo necesario para su correcta instalación y funcionamiento.
Tuberia de cobre tipo L de 3/4" expuesta</t>
  </si>
  <si>
    <t>Suminstro y colocación de tubería polietileno 25mm. Incluye :  cinta de señalización, tendido de tubería, y todos los  elementos necesarios para su correcta instalación y funcionamiento. No incluye excavación ni llenos</t>
  </si>
  <si>
    <t>Suministro e instalación de tapon en polietileno de 25 mm. . Incluye: termofusión del accesorio y todos los elementos necesarios para su correcta instalción y funcionamiento</t>
  </si>
  <si>
    <t>Colocación de elevador 25 mm en bronce  tipo Gricol o equivalente. (transitoma). Incluye suministro y transporte de los materiales y todos los elementos necesarios para su correcta instalación y funcionamiento.</t>
  </si>
  <si>
    <t>Colocación de conector para cocina. Incluye todos los elementos y accesorios necesarios para su correcta instalación y funcionamiento.</t>
  </si>
  <si>
    <t xml:space="preserve">Diseño redes de gas. Incluye: memorias de cálculos, planos en medio escrito y magnético, legalizacion ante el operador de red EPM.planos con sello de construcción </t>
  </si>
  <si>
    <t xml:space="preserve">Suministro de materiales mano de obra y transporte para prueba de hermeticidad de la red después de constuida.  </t>
  </si>
  <si>
    <t>Actualización de plano y trámites de aprobación por organismo de inspección particular y del operador de red EPM.</t>
  </si>
  <si>
    <t xml:space="preserve">Retiro de instalaciones y elementos de la red de gas expuesta existentes, incluye el reintegro donde la supervisión lo indique. </t>
  </si>
  <si>
    <t>Pago derechos de conexión de la red de gas ante epm.</t>
  </si>
  <si>
    <t>Subtotal Polizas</t>
  </si>
  <si>
    <t>Subtotal Inversión Ambiental - Social - Implementación PMT-SST :</t>
  </si>
  <si>
    <t>NO MODIFICAR</t>
  </si>
  <si>
    <r>
      <rPr>
        <b/>
        <sz val="11"/>
        <rFont val="Verdana"/>
        <family val="2"/>
      </rPr>
      <t xml:space="preserve">NOTA 1: </t>
    </r>
    <r>
      <rPr>
        <sz val="11"/>
        <rFont val="Verdana"/>
        <family val="2"/>
      </rPr>
      <t xml:space="preserve"> Se debe tener en cuenta que el VALOR TOTAL incluye el valor de A.I.U. </t>
    </r>
  </si>
  <si>
    <r>
      <rPr>
        <b/>
        <sz val="11"/>
        <rFont val="Verdana"/>
        <family val="2"/>
      </rPr>
      <t>NOTA 4:</t>
    </r>
    <r>
      <rPr>
        <sz val="11"/>
        <rFont val="Verdana"/>
        <family val="2"/>
      </rPr>
      <t xml:space="preserve"> El archivo se encuentra formulado, el proponente deberá indicar los valores de A, I, U. Y se sumará el porcentaje total automaticamente, y el valor total tomará dicho porcentaje para calcularse.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</si>
</sst>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color rgb="FF000000"/>
      <name val="Arial"/>
      <family val="2"/>
    </font>
    <font>
      <sz val="10"/>
      <name val="Tahoma"/>
      <family val="2"/>
    </font>
    <font>
      <b/>
      <sz val="11"/>
      <name val="Tahoma"/>
      <family val="2"/>
    </font>
    <font>
      <sz val="11"/>
      <name val="Tahoma"/>
      <family val="2"/>
    </font>
    <font>
      <sz val="11"/>
      <color rgb="FF000000"/>
      <name val="Tahoma"/>
      <family val="2"/>
    </font>
    <font>
      <sz val="10"/>
      <color rgb="FF595959"/>
      <name val="Tahoma"/>
      <family val="2"/>
    </font>
    <font>
      <b/>
      <sz val="10"/>
      <color rgb="FF595959"/>
      <name val="Tahoma"/>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7"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8"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47">
      <alignment horizontal="right"/>
    </xf>
    <xf numFmtId="186" fontId="7" fillId="0" borderId="47">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47">
      <alignment horizontal="right"/>
    </xf>
    <xf numFmtId="3" fontId="30" fillId="0" borderId="0" applyFont="0" applyFill="0" applyBorder="0" applyAlignment="0" applyProtection="0"/>
    <xf numFmtId="189" fontId="5" fillId="0" borderId="0">
      <protection locked="0"/>
    </xf>
    <xf numFmtId="190" fontId="30"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1" fillId="0" borderId="0">
      <protection locked="0"/>
    </xf>
    <xf numFmtId="192" fontId="31" fillId="0" borderId="0">
      <protection locked="0"/>
    </xf>
    <xf numFmtId="192" fontId="31" fillId="0" borderId="0">
      <protection locked="0"/>
    </xf>
    <xf numFmtId="192" fontId="31" fillId="0" borderId="0">
      <protection locked="0"/>
    </xf>
    <xf numFmtId="192" fontId="31" fillId="0" borderId="0">
      <protection locked="0"/>
    </xf>
    <xf numFmtId="192" fontId="31" fillId="0" borderId="0">
      <protection locked="0"/>
    </xf>
    <xf numFmtId="192" fontId="31" fillId="0" borderId="0">
      <protection locked="0"/>
    </xf>
    <xf numFmtId="193"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0" fontId="35"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52">
      <protection locked="0"/>
    </xf>
    <xf numFmtId="0" fontId="38" fillId="0" borderId="0"/>
    <xf numFmtId="0" fontId="39" fillId="0" borderId="0" applyNumberFormat="0" applyFill="0" applyBorder="0" applyAlignment="0" applyProtection="0">
      <alignment vertical="top"/>
      <protection locked="0"/>
    </xf>
    <xf numFmtId="0" fontId="5" fillId="0" borderId="0"/>
    <xf numFmtId="0" fontId="1" fillId="0" borderId="0"/>
    <xf numFmtId="44" fontId="56" fillId="0" borderId="0" applyFont="0" applyFill="0" applyBorder="0" applyAlignment="0" applyProtection="0"/>
  </cellStyleXfs>
  <cellXfs count="379">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0" borderId="87" xfId="89" applyFont="1" applyBorder="1"/>
    <xf numFmtId="0" fontId="40" fillId="25" borderId="87" xfId="89" applyFont="1" applyFill="1" applyBorder="1"/>
    <xf numFmtId="0" fontId="40" fillId="25" borderId="37" xfId="89" applyFont="1" applyFill="1" applyBorder="1"/>
    <xf numFmtId="0" fontId="43" fillId="0" borderId="20" xfId="126" applyFont="1" applyBorder="1" applyAlignment="1">
      <alignment horizontal="center" vertical="center" wrapText="1"/>
    </xf>
    <xf numFmtId="0" fontId="43" fillId="24" borderId="41" xfId="73" applyFont="1" applyFill="1" applyBorder="1" applyAlignment="1">
      <alignment vertical="center"/>
    </xf>
    <xf numFmtId="0" fontId="40" fillId="0" borderId="18" xfId="74" applyFont="1" applyBorder="1" applyAlignment="1">
      <alignment horizontal="center"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0" fontId="40" fillId="0" borderId="18" xfId="135" applyFont="1" applyBorder="1" applyAlignment="1">
      <alignment horizontal="center"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0" xfId="73" applyFont="1" applyAlignment="1">
      <alignment horizontal="center" vertical="center"/>
    </xf>
    <xf numFmtId="0" fontId="40" fillId="0" borderId="0" xfId="73" applyFont="1" applyAlignment="1">
      <alignment horizontal="left" vertical="center" wrapText="1"/>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0" fontId="40" fillId="0" borderId="37" xfId="90" applyFont="1" applyBorder="1"/>
    <xf numFmtId="49" fontId="43" fillId="0" borderId="0" xfId="131" applyNumberFormat="1" applyFont="1" applyAlignment="1">
      <alignment horizontal="right" vertical="center"/>
    </xf>
    <xf numFmtId="0" fontId="40" fillId="0" borderId="0" xfId="128" applyFont="1"/>
    <xf numFmtId="0" fontId="40" fillId="0" borderId="0" xfId="128" applyFont="1" applyAlignment="1">
      <alignment horizontal="center"/>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0" fontId="40" fillId="0" borderId="37" xfId="90" applyNumberFormat="1" applyFont="1" applyBorder="1"/>
    <xf numFmtId="184" fontId="43" fillId="26" borderId="45" xfId="60" applyNumberFormat="1" applyFont="1" applyFill="1" applyBorder="1" applyAlignment="1">
      <alignment horizontal="center" vertical="center"/>
    </xf>
    <xf numFmtId="182" fontId="40" fillId="0" borderId="37" xfId="90" applyNumberFormat="1" applyFont="1" applyBorder="1"/>
    <xf numFmtId="184"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0" fontId="40" fillId="0" borderId="82" xfId="89" applyFont="1" applyBorder="1"/>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7"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41" fillId="0" borderId="0" xfId="0" applyFont="1" applyAlignment="1">
      <alignment horizontal="left"/>
    </xf>
    <xf numFmtId="0" fontId="43" fillId="24" borderId="57" xfId="73" applyFont="1" applyFill="1" applyBorder="1" applyAlignment="1">
      <alignment vertical="center"/>
    </xf>
    <xf numFmtId="49" fontId="49" fillId="0" borderId="18" xfId="255" applyNumberFormat="1" applyFont="1" applyBorder="1" applyAlignment="1">
      <alignment vertical="top" readingOrder="1"/>
    </xf>
    <xf numFmtId="0" fontId="43" fillId="24" borderId="25" xfId="73" applyFont="1" applyFill="1" applyBorder="1" applyAlignment="1">
      <alignment vertical="center"/>
    </xf>
    <xf numFmtId="0" fontId="43" fillId="24" borderId="25" xfId="73" applyFont="1" applyFill="1" applyBorder="1" applyAlignment="1">
      <alignment horizontal="left" vertical="center" wrapText="1"/>
    </xf>
    <xf numFmtId="49" fontId="43" fillId="0" borderId="0" xfId="131" applyNumberFormat="1" applyFont="1" applyAlignment="1">
      <alignment horizontal="center" vertical="center"/>
    </xf>
    <xf numFmtId="0" fontId="40" fillId="0" borderId="0" xfId="128" applyFont="1" applyAlignment="1">
      <alignment horizontal="center" vertical="center"/>
    </xf>
    <xf numFmtId="0" fontId="40" fillId="0" borderId="81" xfId="89" applyFont="1" applyBorder="1" applyAlignment="1">
      <alignment horizontal="center" vertical="center"/>
    </xf>
    <xf numFmtId="0" fontId="40" fillId="0" borderId="0" xfId="89" applyFont="1" applyAlignment="1">
      <alignment horizontal="center" vertical="center"/>
    </xf>
    <xf numFmtId="0" fontId="51" fillId="24" borderId="11" xfId="73" applyFont="1" applyFill="1" applyBorder="1" applyAlignment="1">
      <alignment horizontal="center" vertical="center"/>
    </xf>
    <xf numFmtId="0" fontId="52" fillId="0" borderId="18" xfId="73" applyFont="1" applyBorder="1" applyAlignment="1">
      <alignment horizontal="center" vertical="center"/>
    </xf>
    <xf numFmtId="49" fontId="53" fillId="0" borderId="18" xfId="255" applyNumberFormat="1" applyFont="1" applyBorder="1" applyAlignment="1">
      <alignment horizontal="center" vertical="center" readingOrder="1"/>
    </xf>
    <xf numFmtId="0" fontId="52" fillId="0" borderId="13" xfId="73" applyFont="1" applyBorder="1" applyAlignment="1">
      <alignment horizontal="center" vertical="center"/>
    </xf>
    <xf numFmtId="0" fontId="52" fillId="0" borderId="14" xfId="74" applyFont="1" applyBorder="1" applyAlignment="1">
      <alignment horizontal="center" vertical="center"/>
    </xf>
    <xf numFmtId="0" fontId="51" fillId="24" borderId="39" xfId="73" applyFont="1" applyFill="1" applyBorder="1" applyAlignment="1">
      <alignment horizontal="center" vertical="center"/>
    </xf>
    <xf numFmtId="0" fontId="52" fillId="0" borderId="50" xfId="73" applyFont="1" applyBorder="1" applyAlignment="1">
      <alignment horizontal="center" vertical="center"/>
    </xf>
    <xf numFmtId="0" fontId="52" fillId="0" borderId="49" xfId="73" applyFont="1" applyBorder="1" applyAlignment="1">
      <alignment horizontal="center" vertical="center"/>
    </xf>
    <xf numFmtId="0" fontId="52" fillId="0" borderId="0" xfId="73" applyFont="1" applyAlignment="1">
      <alignment horizontal="center" vertical="center"/>
    </xf>
    <xf numFmtId="2" fontId="52" fillId="0" borderId="14" xfId="73" applyNumberFormat="1" applyFont="1" applyBorder="1" applyAlignment="1">
      <alignment horizontal="center" vertical="center"/>
    </xf>
    <xf numFmtId="0" fontId="51" fillId="24" borderId="58" xfId="73" applyFont="1" applyFill="1" applyBorder="1" applyAlignment="1">
      <alignment horizontal="center" vertical="center"/>
    </xf>
    <xf numFmtId="0" fontId="51" fillId="24" borderId="57" xfId="73" applyFont="1" applyFill="1" applyBorder="1" applyAlignment="1">
      <alignment vertical="center"/>
    </xf>
    <xf numFmtId="49" fontId="51" fillId="0" borderId="0" xfId="131" applyNumberFormat="1" applyFont="1" applyAlignment="1">
      <alignment horizontal="center" vertical="center"/>
    </xf>
    <xf numFmtId="0" fontId="52" fillId="0" borderId="0" xfId="128" applyFont="1" applyAlignment="1">
      <alignment horizontal="center" vertical="center"/>
    </xf>
    <xf numFmtId="0" fontId="51" fillId="0" borderId="34" xfId="79" applyFont="1" applyBorder="1" applyAlignment="1">
      <alignment horizontal="center" vertical="center"/>
    </xf>
    <xf numFmtId="0" fontId="54" fillId="0" borderId="0" xfId="0" applyFont="1" applyAlignment="1">
      <alignment horizontal="center" vertical="center"/>
    </xf>
    <xf numFmtId="0" fontId="50" fillId="0" borderId="81" xfId="89" applyFont="1" applyBorder="1" applyAlignment="1">
      <alignment horizontal="center" vertical="center"/>
    </xf>
    <xf numFmtId="0" fontId="50" fillId="0" borderId="0" xfId="89" applyFont="1" applyAlignment="1">
      <alignment horizontal="center" vertical="center"/>
    </xf>
    <xf numFmtId="0" fontId="43" fillId="24" borderId="25" xfId="73" applyFont="1" applyFill="1" applyBorder="1" applyAlignment="1">
      <alignment horizontal="center" vertical="center"/>
    </xf>
    <xf numFmtId="4" fontId="40" fillId="0" borderId="25" xfId="39" applyNumberFormat="1" applyFont="1" applyBorder="1" applyAlignment="1">
      <alignment horizontal="center" vertical="center" wrapText="1"/>
    </xf>
    <xf numFmtId="0" fontId="43" fillId="24" borderId="41" xfId="73" applyFont="1" applyFill="1" applyBorder="1" applyAlignment="1">
      <alignment horizontal="center" vertical="center"/>
    </xf>
    <xf numFmtId="4" fontId="40" fillId="0" borderId="18" xfId="39" applyNumberFormat="1" applyFont="1" applyBorder="1" applyAlignment="1">
      <alignment horizontal="center" vertical="center" wrapText="1"/>
    </xf>
    <xf numFmtId="0" fontId="43" fillId="24" borderId="57" xfId="73" applyFont="1" applyFill="1" applyBorder="1" applyAlignment="1">
      <alignment horizontal="center" vertical="center"/>
    </xf>
    <xf numFmtId="179" fontId="43" fillId="0" borderId="31" xfId="129" applyNumberFormat="1" applyFont="1" applyBorder="1" applyAlignment="1">
      <alignment horizontal="center" vertical="center"/>
    </xf>
    <xf numFmtId="185" fontId="43" fillId="24" borderId="42" xfId="73" applyNumberFormat="1" applyFont="1" applyFill="1" applyBorder="1" applyAlignment="1">
      <alignment horizontal="center" vertical="center"/>
    </xf>
    <xf numFmtId="184" fontId="43" fillId="0" borderId="0" xfId="131" applyNumberFormat="1" applyFont="1" applyAlignment="1">
      <alignment horizontal="center" vertical="center"/>
    </xf>
    <xf numFmtId="179" fontId="40" fillId="0" borderId="35" xfId="129" applyNumberFormat="1" applyFont="1" applyBorder="1" applyAlignment="1">
      <alignment horizontal="center" vertical="center"/>
    </xf>
    <xf numFmtId="179" fontId="40" fillId="0" borderId="30" xfId="129" applyNumberFormat="1" applyFont="1" applyBorder="1" applyAlignment="1">
      <alignment horizontal="center" vertical="center"/>
    </xf>
    <xf numFmtId="39" fontId="43" fillId="0" borderId="0" xfId="129" applyNumberFormat="1" applyFont="1" applyBorder="1" applyAlignment="1">
      <alignment horizontal="center" vertical="center"/>
    </xf>
    <xf numFmtId="0" fontId="40" fillId="0" borderId="0" xfId="89" applyFont="1" applyAlignment="1">
      <alignment horizontal="left" vertical="center"/>
    </xf>
    <xf numFmtId="0" fontId="43" fillId="24" borderId="41" xfId="73" applyFont="1" applyFill="1" applyBorder="1" applyAlignment="1">
      <alignment horizontal="left" vertical="center"/>
    </xf>
    <xf numFmtId="0" fontId="40" fillId="0" borderId="14" xfId="89" applyFont="1" applyBorder="1" applyAlignment="1">
      <alignment horizontal="left" vertical="center"/>
    </xf>
    <xf numFmtId="0" fontId="43" fillId="24" borderId="57" xfId="73" applyFont="1" applyFill="1" applyBorder="1" applyAlignment="1">
      <alignment horizontal="left" vertical="center"/>
    </xf>
    <xf numFmtId="0" fontId="43" fillId="24" borderId="57" xfId="73" applyFont="1" applyFill="1" applyBorder="1" applyAlignment="1">
      <alignment horizontal="left" vertical="center" wrapText="1"/>
    </xf>
    <xf numFmtId="49" fontId="43" fillId="0" borderId="0" xfId="131" applyNumberFormat="1" applyFont="1" applyAlignment="1">
      <alignment horizontal="left" vertical="center"/>
    </xf>
    <xf numFmtId="0" fontId="40" fillId="0" borderId="0" xfId="128" applyFont="1" applyAlignment="1">
      <alignment horizontal="left" vertical="center"/>
    </xf>
    <xf numFmtId="183" fontId="40" fillId="0" borderId="81" xfId="34" applyNumberFormat="1" applyFont="1" applyBorder="1" applyAlignment="1">
      <alignment horizontal="left" vertical="center"/>
    </xf>
    <xf numFmtId="167" fontId="40" fillId="0" borderId="24" xfId="62" applyNumberFormat="1" applyFont="1" applyBorder="1" applyAlignment="1">
      <alignment horizontal="center" vertical="center" wrapText="1"/>
    </xf>
    <xf numFmtId="167" fontId="40" fillId="0" borderId="43" xfId="62" applyNumberFormat="1" applyFont="1" applyBorder="1" applyAlignment="1">
      <alignment horizontal="center" vertical="center" wrapText="1"/>
    </xf>
    <xf numFmtId="0" fontId="40" fillId="0" borderId="28" xfId="128" applyFont="1" applyBorder="1" applyAlignment="1">
      <alignment horizontal="center" vertical="center"/>
    </xf>
    <xf numFmtId="0" fontId="40" fillId="0" borderId="14" xfId="89" applyFont="1" applyBorder="1" applyAlignment="1">
      <alignment horizontal="center" vertical="center"/>
    </xf>
    <xf numFmtId="2" fontId="40" fillId="0" borderId="0" xfId="128" applyNumberFormat="1" applyFont="1" applyAlignment="1">
      <alignment horizontal="center" vertical="center"/>
    </xf>
    <xf numFmtId="179" fontId="40" fillId="0" borderId="0" xfId="129" applyNumberFormat="1" applyFont="1" applyBorder="1" applyAlignment="1">
      <alignment horizontal="center" vertical="center"/>
    </xf>
    <xf numFmtId="0" fontId="55" fillId="0" borderId="0" xfId="0" applyFont="1" applyAlignment="1">
      <alignment horizontal="center" vertical="center"/>
    </xf>
    <xf numFmtId="0" fontId="51" fillId="24" borderId="25" xfId="73" applyFont="1" applyFill="1" applyBorder="1" applyAlignment="1">
      <alignment horizontal="center" vertical="center"/>
    </xf>
    <xf numFmtId="49" fontId="52" fillId="0" borderId="18" xfId="0" applyNumberFormat="1" applyFont="1" applyBorder="1" applyAlignment="1">
      <alignment horizontal="left" vertical="center" wrapText="1" shrinkToFit="1" readingOrder="1"/>
    </xf>
    <xf numFmtId="0" fontId="52" fillId="0" borderId="18" xfId="0" applyFont="1" applyBorder="1" applyAlignment="1">
      <alignment horizontal="center" vertical="center" readingOrder="1"/>
    </xf>
    <xf numFmtId="4" fontId="52" fillId="0" borderId="18" xfId="0" applyNumberFormat="1" applyFont="1" applyBorder="1" applyAlignment="1" applyProtection="1">
      <alignment horizontal="center" vertical="center" readingOrder="1"/>
      <protection locked="0"/>
    </xf>
    <xf numFmtId="172" fontId="52" fillId="0" borderId="18" xfId="70" applyFont="1" applyBorder="1" applyAlignment="1">
      <alignment horizontal="center" vertical="center" readingOrder="1"/>
    </xf>
    <xf numFmtId="0" fontId="51" fillId="24" borderId="41" xfId="73" applyFont="1" applyFill="1" applyBorder="1" applyAlignment="1">
      <alignment horizontal="center" vertical="center"/>
    </xf>
    <xf numFmtId="49" fontId="52" fillId="0" borderId="18" xfId="0" applyNumberFormat="1" applyFont="1" applyBorder="1" applyAlignment="1">
      <alignment horizontal="center" vertical="center" readingOrder="1"/>
    </xf>
    <xf numFmtId="0" fontId="52" fillId="0" borderId="14" xfId="89" applyFont="1" applyBorder="1" applyAlignment="1">
      <alignment horizontal="center" vertical="center"/>
    </xf>
    <xf numFmtId="0" fontId="51" fillId="24" borderId="57" xfId="73" applyFont="1" applyFill="1" applyBorder="1" applyAlignment="1">
      <alignment horizontal="center" vertical="center"/>
    </xf>
    <xf numFmtId="172" fontId="52" fillId="0" borderId="18" xfId="70" applyFont="1" applyFill="1" applyBorder="1" applyAlignment="1">
      <alignment horizontal="center" vertical="center" readingOrder="1"/>
    </xf>
    <xf numFmtId="10" fontId="40" fillId="27" borderId="30" xfId="95" applyNumberFormat="1" applyFont="1" applyFill="1" applyBorder="1" applyAlignment="1">
      <alignment horizontal="center" vertical="center"/>
    </xf>
    <xf numFmtId="44" fontId="52" fillId="0" borderId="18" xfId="257" applyFont="1" applyBorder="1" applyAlignment="1">
      <alignment horizontal="center" vertical="center" readingOrder="1"/>
    </xf>
    <xf numFmtId="184" fontId="43" fillId="26" borderId="25" xfId="60" applyNumberFormat="1" applyFont="1" applyFill="1" applyBorder="1" applyAlignment="1">
      <alignment horizontal="center" vertical="center"/>
    </xf>
    <xf numFmtId="188" fontId="40" fillId="27" borderId="74" xfId="95" applyNumberFormat="1" applyFont="1" applyFill="1" applyBorder="1" applyAlignment="1">
      <alignment horizontal="center" vertical="center"/>
    </xf>
    <xf numFmtId="44" fontId="51" fillId="0" borderId="18" xfId="257" applyFont="1" applyBorder="1" applyAlignment="1">
      <alignment horizontal="center" vertical="center" readingOrder="1"/>
    </xf>
    <xf numFmtId="0" fontId="45" fillId="0" borderId="17" xfId="128" applyFont="1" applyBorder="1" applyAlignment="1">
      <alignment vertical="center" wrapText="1"/>
    </xf>
    <xf numFmtId="0" fontId="45" fillId="0" borderId="23" xfId="128" applyFont="1" applyBorder="1" applyAlignment="1">
      <alignment vertical="center"/>
    </xf>
    <xf numFmtId="0" fontId="40" fillId="0" borderId="21" xfId="128" applyFont="1" applyBorder="1" applyAlignment="1">
      <alignment horizontal="center" vertical="center"/>
    </xf>
    <xf numFmtId="0" fontId="40" fillId="0" borderId="22" xfId="128" applyFont="1" applyBorder="1" applyAlignment="1">
      <alignment horizontal="center" vertical="center"/>
    </xf>
    <xf numFmtId="0" fontId="40" fillId="0" borderId="23" xfId="128" applyFont="1" applyBorder="1" applyAlignment="1">
      <alignment horizontal="center" vertical="center"/>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0" fontId="41" fillId="0" borderId="0" xfId="0" applyFont="1" applyAlignment="1">
      <alignment horizontal="left"/>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0" fontId="43" fillId="0" borderId="85" xfId="130" applyFont="1" applyBorder="1" applyAlignment="1">
      <alignment horizontal="center"/>
    </xf>
    <xf numFmtId="0" fontId="43" fillId="0" borderId="83" xfId="130" applyFont="1" applyBorder="1" applyAlignment="1">
      <alignment horizontal="center"/>
    </xf>
    <xf numFmtId="0" fontId="43" fillId="0" borderId="84" xfId="130" applyFont="1" applyBorder="1" applyAlignment="1">
      <alignment horizontal="center"/>
    </xf>
    <xf numFmtId="0" fontId="40" fillId="0" borderId="54" xfId="130" applyFont="1" applyBorder="1" applyAlignment="1">
      <alignment horizontal="center"/>
    </xf>
    <xf numFmtId="0" fontId="40" fillId="0" borderId="70" xfId="130" applyFont="1" applyBorder="1" applyAlignment="1">
      <alignment horizontal="center"/>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6"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0" borderId="29" xfId="126" applyFont="1" applyBorder="1" applyAlignment="1">
      <alignment horizontal="center" vertical="center" wrapText="1"/>
    </xf>
    <xf numFmtId="0" fontId="40" fillId="0" borderId="34" xfId="128" applyFont="1" applyBorder="1" applyAlignment="1">
      <alignment horizontal="center" vertical="center" wrapText="1"/>
    </xf>
    <xf numFmtId="0" fontId="40" fillId="0" borderId="16" xfId="128" applyFont="1" applyBorder="1" applyAlignment="1">
      <alignment horizontal="center" vertical="center" wrapText="1"/>
    </xf>
    <xf numFmtId="0" fontId="40" fillId="0" borderId="17" xfId="128" applyFont="1" applyBorder="1" applyAlignment="1">
      <alignment horizontal="center" vertical="center" wrapText="1"/>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3" fontId="43" fillId="26" borderId="64" xfId="130" applyNumberFormat="1" applyFont="1" applyFill="1" applyBorder="1" applyAlignment="1">
      <alignment horizontal="center" vertical="center"/>
    </xf>
    <xf numFmtId="3" fontId="43" fillId="26" borderId="63" xfId="130" applyNumberFormat="1" applyFont="1" applyFill="1" applyBorder="1" applyAlignment="1">
      <alignment horizontal="center" vertical="center"/>
    </xf>
    <xf numFmtId="3" fontId="43" fillId="26" borderId="66" xfId="130" applyNumberFormat="1" applyFont="1" applyFill="1" applyBorder="1" applyAlignment="1">
      <alignment horizontal="center" vertical="center"/>
    </xf>
    <xf numFmtId="3" fontId="43" fillId="26" borderId="65" xfId="130" applyNumberFormat="1" applyFont="1" applyFill="1" applyBorder="1" applyAlignment="1">
      <alignment horizontal="center" vertical="center"/>
    </xf>
    <xf numFmtId="184" fontId="43" fillId="26" borderId="75" xfId="60" applyNumberFormat="1" applyFont="1" applyFill="1" applyBorder="1" applyAlignment="1">
      <alignment horizontal="center" vertical="center"/>
    </xf>
    <xf numFmtId="184" fontId="43" fillId="26" borderId="25" xfId="60" applyNumberFormat="1" applyFont="1" applyFill="1" applyBorder="1" applyAlignment="1">
      <alignment horizontal="center" vertical="center"/>
    </xf>
    <xf numFmtId="0" fontId="40" fillId="26" borderId="61" xfId="130" applyFont="1" applyFill="1" applyBorder="1" applyAlignment="1">
      <alignment horizontal="center" vertical="center" wrapText="1"/>
    </xf>
    <xf numFmtId="0" fontId="40" fillId="26" borderId="53" xfId="130" applyFont="1" applyFill="1" applyBorder="1" applyAlignment="1">
      <alignment horizontal="center" vertical="center" wrapText="1"/>
    </xf>
    <xf numFmtId="0" fontId="40" fillId="26" borderId="63" xfId="130" applyFont="1" applyFill="1" applyBorder="1" applyAlignment="1">
      <alignment horizontal="center" vertical="center" wrapText="1"/>
    </xf>
    <xf numFmtId="0" fontId="40" fillId="26" borderId="11" xfId="130" applyFont="1" applyFill="1" applyBorder="1" applyAlignment="1">
      <alignment horizontal="center" vertical="center" wrapText="1"/>
    </xf>
    <xf numFmtId="0" fontId="40" fillId="26" borderId="0" xfId="130" applyFont="1" applyFill="1" applyBorder="1" applyAlignment="1">
      <alignment horizontal="center" vertical="center" wrapText="1"/>
    </xf>
    <xf numFmtId="0" fontId="40" fillId="26" borderId="43" xfId="130" applyFont="1" applyFill="1" applyBorder="1" applyAlignment="1">
      <alignment horizontal="center" vertical="center" wrapText="1"/>
    </xf>
    <xf numFmtId="0" fontId="40" fillId="26" borderId="71" xfId="130" applyFont="1" applyFill="1" applyBorder="1" applyAlignment="1">
      <alignment horizontal="center" vertical="center" wrapText="1"/>
    </xf>
    <xf numFmtId="0" fontId="40" fillId="26" borderId="54" xfId="130" applyFont="1" applyFill="1" applyBorder="1" applyAlignment="1">
      <alignment horizontal="center" vertical="center" wrapText="1"/>
    </xf>
    <xf numFmtId="0" fontId="40" fillId="26" borderId="65" xfId="130" applyFont="1" applyFill="1" applyBorder="1" applyAlignment="1">
      <alignment horizontal="center" vertical="center" wrapText="1"/>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0" fontId="40" fillId="0" borderId="21" xfId="0" applyFont="1" applyBorder="1" applyAlignment="1"/>
    <xf numFmtId="0" fontId="40" fillId="0" borderId="22" xfId="0" applyFont="1" applyBorder="1" applyAlignment="1"/>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0" fontId="40" fillId="0" borderId="27" xfId="0" applyFont="1" applyBorder="1" applyAlignment="1"/>
    <xf numFmtId="0" fontId="40" fillId="0" borderId="31" xfId="0" applyFont="1" applyBorder="1" applyAlignment="1"/>
    <xf numFmtId="0" fontId="40" fillId="0" borderId="60" xfId="0" applyFont="1" applyBorder="1" applyAlignment="1">
      <alignment horizontal="center"/>
    </xf>
    <xf numFmtId="0" fontId="40" fillId="0" borderId="28" xfId="0" applyFont="1" applyBorder="1" applyAlignment="1">
      <alignment horizont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28" xfId="0" applyFont="1" applyBorder="1" applyAlignment="1"/>
    <xf numFmtId="0" fontId="40" fillId="0" borderId="23" xfId="0" applyFont="1" applyBorder="1" applyAlignment="1"/>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xf>
    <xf numFmtId="0" fontId="43" fillId="24" borderId="44" xfId="0" applyFont="1" applyFill="1" applyBorder="1" applyAlignment="1">
      <alignment horizontal="center"/>
    </xf>
    <xf numFmtId="173" fontId="40" fillId="0" borderId="19" xfId="34" applyFont="1" applyBorder="1" applyAlignment="1">
      <alignment horizontal="center"/>
    </xf>
    <xf numFmtId="173" fontId="40" fillId="0" borderId="23" xfId="34" applyFont="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0" fillId="24" borderId="27" xfId="0" applyFont="1" applyFill="1" applyBorder="1" applyAlignment="1">
      <alignment horizontal="center" vertical="center"/>
    </xf>
    <xf numFmtId="0" fontId="40" fillId="24" borderId="31" xfId="0" applyFont="1" applyFill="1" applyBorder="1" applyAlignment="1">
      <alignment horizontal="center" vertical="center"/>
    </xf>
    <xf numFmtId="0" fontId="40" fillId="24" borderId="68" xfId="0" applyFont="1" applyFill="1" applyBorder="1" applyAlignment="1">
      <alignment horizontal="center" vertical="center"/>
    </xf>
    <xf numFmtId="0" fontId="40" fillId="0" borderId="60" xfId="0" applyFont="1" applyBorder="1" applyAlignment="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0" fillId="0" borderId="19" xfId="0" applyFont="1" applyBorder="1" applyAlignment="1">
      <alignment horizontal="center"/>
    </xf>
    <xf numFmtId="0" fontId="40"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19" xfId="0" applyFont="1" applyBorder="1" applyAlignment="1"/>
    <xf numFmtId="0" fontId="40" fillId="27" borderId="18" xfId="0" applyFont="1" applyFill="1" applyBorder="1" applyAlignment="1">
      <alignment horizontal="center" wrapText="1"/>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xfId="257" builtinId="4"/>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10 2" xfId="255"/>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4 3 2" xfId="256"/>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APU 17"/>
      <sheetName val="APU 18"/>
      <sheetName val="APU 19"/>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tem"/>
      <sheetName val="AIU"/>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LIQUIDACION"/>
      <sheetName val="Analisis"/>
      <sheetName val="Hoja1 (2)"/>
      <sheetName val="G.G"/>
      <sheetName val="Eq. Mobilizat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ow r="83">
          <cell r="O83" t="str">
            <v>Pendiente</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refreshError="1"/>
      <sheetData sheetId="218" refreshError="1"/>
      <sheetData sheetId="219" refreshError="1"/>
      <sheetData sheetId="220" refreshError="1"/>
      <sheetData sheetId="221">
        <row r="83">
          <cell r="O83" t="str">
            <v>Pendiente</v>
          </cell>
        </row>
      </sheetData>
      <sheetData sheetId="222">
        <row r="83">
          <cell r="O83" t="str">
            <v>Pendiente</v>
          </cell>
        </row>
      </sheetData>
      <sheetData sheetId="223">
        <row r="83">
          <cell r="O83" t="str">
            <v>Pendiente</v>
          </cell>
        </row>
      </sheetData>
      <sheetData sheetId="224">
        <row r="83">
          <cell r="O83" t="str">
            <v>Pendiente</v>
          </cell>
        </row>
      </sheetData>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ow r="83">
          <cell r="O83" t="str">
            <v>Pendiente</v>
          </cell>
        </row>
      </sheetData>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row r="83">
          <cell r="O83" t="str">
            <v>Pendiente</v>
          </cell>
        </row>
      </sheetData>
      <sheetData sheetId="300">
        <row r="83">
          <cell r="O83" t="str">
            <v>Pendiente</v>
          </cell>
        </row>
      </sheetData>
      <sheetData sheetId="301"/>
      <sheetData sheetId="302"/>
      <sheetData sheetId="303"/>
      <sheetData sheetId="304"/>
      <sheetData sheetId="305"/>
      <sheetData sheetId="306"/>
      <sheetData sheetId="307">
        <row r="83">
          <cell r="O83" t="str">
            <v>Pendiente</v>
          </cell>
        </row>
      </sheetData>
      <sheetData sheetId="308"/>
      <sheetData sheetId="309">
        <row r="83">
          <cell r="O83" t="str">
            <v>Pendiente</v>
          </cell>
        </row>
      </sheetData>
      <sheetData sheetId="310"/>
      <sheetData sheetId="311">
        <row r="83">
          <cell r="O83" t="str">
            <v>Pendiente</v>
          </cell>
        </row>
      </sheetData>
      <sheetData sheetId="312">
        <row r="83">
          <cell r="O83" t="str">
            <v>Pendiente</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ow r="83">
          <cell r="O83" t="str">
            <v>Pendiente</v>
          </cell>
        </row>
      </sheetData>
      <sheetData sheetId="357" refreshError="1"/>
      <sheetData sheetId="358">
        <row r="83">
          <cell r="O83" t="str">
            <v>Pendiente</v>
          </cell>
        </row>
      </sheetData>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ow r="83">
          <cell r="O83" t="str">
            <v>Pendiente</v>
          </cell>
        </row>
      </sheetData>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sheetData sheetId="373">
        <row r="83">
          <cell r="O83" t="str">
            <v>Pendiente</v>
          </cell>
        </row>
      </sheetData>
      <sheetData sheetId="374">
        <row r="83">
          <cell r="O83" t="str">
            <v>Pendiente</v>
          </cell>
        </row>
      </sheetData>
      <sheetData sheetId="375">
        <row r="83">
          <cell r="O83" t="str">
            <v>Pendiente</v>
          </cell>
        </row>
      </sheetData>
      <sheetData sheetId="376">
        <row r="83">
          <cell r="O83" t="str">
            <v>Pendiente</v>
          </cell>
        </row>
      </sheetData>
      <sheetData sheetId="377">
        <row r="83">
          <cell r="O83" t="str">
            <v>Pendiente</v>
          </cell>
        </row>
      </sheetData>
      <sheetData sheetId="378"/>
      <sheetData sheetId="379">
        <row r="83">
          <cell r="O83" t="str">
            <v>Pendiente</v>
          </cell>
        </row>
      </sheetData>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refreshError="1"/>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ow r="83">
          <cell r="O83" t="str">
            <v>Pendiente</v>
          </cell>
        </row>
      </sheetData>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refreshError="1"/>
      <sheetData sheetId="798" refreshError="1"/>
      <sheetData sheetId="799" refreshError="1"/>
      <sheetData sheetId="800" refreshError="1"/>
      <sheetData sheetId="801" refreshError="1"/>
      <sheetData sheetId="802"/>
      <sheetData sheetId="803"/>
      <sheetData sheetId="804"/>
      <sheetData sheetId="805"/>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MYE OBRA"/>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Grafico Avance"/>
      <sheetName val="SNP7 Anclajes pasivos6j_x0000_"/>
      <sheetName val="Hoja3"/>
      <sheetName val="Hoja2"/>
      <sheetName val="Transportes"/>
      <sheetName val="ó&gt;?_x0001_???j0$?#???j.$?#???L_x0012_Óu????"/>
      <sheetName val="Indicadores Y Listas"/>
      <sheetName val="BASE DE DATOS DE PRECIOS"/>
      <sheetName val="TARIFAS MATERIALES"/>
      <sheetName val="TARIFAS EQUIPOS "/>
      <sheetName val="TARIFA SALARIOS"/>
      <sheetName val="ó&gt;_x005f_x0000__x005f_x0001__x005f_x0000__x005f_x0000__"/>
      <sheetName val="PRES"/>
      <sheetName val="RESISTENCIA_"/>
      <sheetName val="Memorias"/>
      <sheetName val="CANOBRA"/>
      <sheetName val="INCREMENTOS"/>
      <sheetName val="LISTMATE"/>
      <sheetName val="MATERIALES"/>
      <sheetName val="CONSTANTES"/>
      <sheetName val="LISTAS"/>
      <sheetName val="CONSTANTES_"/>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Base de Datos"/>
      <sheetName val="Causa Posible"/>
      <sheetName val="Accidentalidad"/>
      <sheetName val="Elementos Involucrad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AMOBLAMINETO"/>
      <sheetName val="LISTA"/>
      <sheetName val="PU"/>
      <sheetName val="PRESU"/>
      <sheetName val="41"/>
      <sheetName val="CRA.MODI"/>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CABLE CONTROL"/>
      <sheetName val="Skid Lifting Lug"/>
      <sheetName val="Datos_CO"/>
      <sheetName val="CCONC"/>
      <sheetName val="ACTA PROVEEDORES"/>
      <sheetName val="ACTA INICIO"/>
      <sheetName val="ACTA PARCIAL"/>
      <sheetName val="ACTA TERMINACION"/>
      <sheetName val="Paral. 1"/>
      <sheetName val="Paral. 2"/>
      <sheetName val="Paral. 3"/>
      <sheetName val="Paral.4"/>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Lista ICC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PRESUPUESTOS-REV1.xls"/>
      <sheetName val="&quot;PAGA&quot;"/>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Indicadores_Y_Listas2"/>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Causa_Posible"/>
      <sheetName val="Elementos_Involucrados"/>
      <sheetName val="Tramo_22"/>
      <sheetName val="TARIFAS_MATERIALES"/>
      <sheetName val="TARIFAS_EQUIPOS_"/>
      <sheetName val="TARIFA_SALARIOS"/>
      <sheetName val="Base_de_Datos"/>
      <sheetName val="CRA_MODI"/>
      <sheetName val="MYE_OBRA2"/>
      <sheetName val="MDC-1_COLOCACION_2"/>
      <sheetName val="D-20_COLOCACION_2"/>
      <sheetName val="TRANSPORTE_MEZCLA_ASFALTICA2"/>
      <sheetName val="EXT_microagomerado2"/>
      <sheetName val="Grafico_Avance2"/>
      <sheetName val="Equipo_Menor"/>
      <sheetName val="ALQUILADO_F-7857-308_"/>
      <sheetName val="Real_Para_tarifas"/>
      <sheetName val="BASE_DE_DATOS_DE_PRECIOS2"/>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Indicadores_Y_Listas3"/>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Causa_Posible1"/>
      <sheetName val="Elementos_Involucrados1"/>
      <sheetName val="Tramo_23"/>
      <sheetName val="TARIFAS_MATERIALES1"/>
      <sheetName val="TARIFAS_EQUIPOS_1"/>
      <sheetName val="TARIFA_SALARIOS1"/>
      <sheetName val="Base_de_Datos1"/>
      <sheetName val="CRA_MODI1"/>
      <sheetName val="MYE_OBRA3"/>
      <sheetName val="MDC-1_COLOCACION_3"/>
      <sheetName val="D-20_COLOCACION_3"/>
      <sheetName val="TRANSPORTE_MEZCLA_ASFALTICA3"/>
      <sheetName val="EXT_microagomerado3"/>
      <sheetName val="Grafico_Avance3"/>
      <sheetName val="Equipo_Menor1"/>
      <sheetName val="ALQUILADO_F-7857-308_1"/>
      <sheetName val="Real_Para_tarifas1"/>
      <sheetName val="BASE_DE_DATOS_DE_PRECIOS3"/>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resumen_preacta14"/>
      <sheetName val="Resalto_en_asfalto14"/>
      <sheetName val="Mat_fresado_para_ampliacion14"/>
      <sheetName val="Tuberia_filtro_D=6&quot;14"/>
      <sheetName val="Realce_de_bordillo14"/>
      <sheetName val="Remocion_tuberia_d=24&quot;14"/>
      <sheetName val="GRAVA_ATRAQUES_DE_ALCANTARILL14"/>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MDC-1_COLOCACION_4"/>
      <sheetName val="D-20_COLOCACION_4"/>
      <sheetName val="TRANSPORTE_MEZCLA_ASFALTICA4"/>
      <sheetName val="EXT_microagomerado4"/>
      <sheetName val="Indicadores_Y_Listas4"/>
      <sheetName val="Causa_Posible2"/>
      <sheetName val="Elementos_Involucrados2"/>
      <sheetName val="Tramo_24"/>
      <sheetName val="TARIFAS_MATERIALES2"/>
      <sheetName val="TARIFAS_EQUIPOS_2"/>
      <sheetName val="TARIFA_SALARIOS2"/>
      <sheetName val="Base_de_Datos2"/>
      <sheetName val="CRA_MODI2"/>
      <sheetName val="MYE_OBRA4"/>
      <sheetName val="Grafico_Avance4"/>
      <sheetName val="Equipo_Menor2"/>
      <sheetName val="ALQUILADO_F-7857-308_2"/>
      <sheetName val="Real_Para_tarifas2"/>
      <sheetName val="BASE_DE_DATOS_DE_PRECIOS4"/>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resumen_preacta16"/>
      <sheetName val="Resalto_en_asfalto16"/>
      <sheetName val="Mat_fresado_para_ampliacion16"/>
      <sheetName val="Tuberia_filtro_D=6&quot;16"/>
      <sheetName val="Realce_de_bordillo16"/>
      <sheetName val="Remocion_tuberia_d=24&quot;16"/>
      <sheetName val="GRAVA_ATRAQUES_DE_ALCANTARILL16"/>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MDC-1_COLOCACION_6"/>
      <sheetName val="D-20_COLOCACION_6"/>
      <sheetName val="TRANSPORTE_MEZCLA_ASFALTICA6"/>
      <sheetName val="EXT_microagomerado6"/>
      <sheetName val="Indicadores_Y_Listas6"/>
      <sheetName val="Causa_Posible4"/>
      <sheetName val="Elementos_Involucrados4"/>
      <sheetName val="Tramo_26"/>
      <sheetName val="TARIFAS_MATERIALES4"/>
      <sheetName val="TARIFAS_EQUIPOS_4"/>
      <sheetName val="TARIFA_SALARIOS4"/>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resumen_preacta15"/>
      <sheetName val="Resalto_en_asfalto15"/>
      <sheetName val="Mat_fresado_para_ampliacion15"/>
      <sheetName val="Tuberia_filtro_D=6&quot;15"/>
      <sheetName val="Realce_de_bordillo15"/>
      <sheetName val="Remocion_tuberia_d=24&quot;15"/>
      <sheetName val="GRAVA_ATRAQUES_DE_ALCANTARILL15"/>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MDC-1_COLOCACION_5"/>
      <sheetName val="D-20_COLOCACION_5"/>
      <sheetName val="TRANSPORTE_MEZCLA_ASFALTICA5"/>
      <sheetName val="EXT_microagomerado5"/>
      <sheetName val="Indicadores_Y_Listas5"/>
      <sheetName val="Causa_Posible3"/>
      <sheetName val="Elementos_Involucrados3"/>
      <sheetName val="Tramo_25"/>
      <sheetName val="TARIFAS_MATERIALES3"/>
      <sheetName val="TARIFAS_EQUIPOS_3"/>
      <sheetName val="TARIFA_SALARIOS3"/>
      <sheetName val="Base_de_Datos3"/>
      <sheetName val="CRA_MODI3"/>
      <sheetName val="MYE_OBRA5"/>
      <sheetName val="Grafico_Avance5"/>
      <sheetName val="Equipo_Menor3"/>
      <sheetName val="ALQUILADO_F-7857-308_3"/>
      <sheetName val="Real_Para_tarifas3"/>
      <sheetName val="BASE_DE_DATOS_DE_PRECIOS5"/>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resumen_preacta17"/>
      <sheetName val="Resalto_en_asfalto17"/>
      <sheetName val="Mat_fresado_para_ampliacion17"/>
      <sheetName val="Tuberia_filtro_D=6&quot;17"/>
      <sheetName val="Realce_de_bordillo17"/>
      <sheetName val="Remocion_tuberia_d=24&quot;17"/>
      <sheetName val="GRAVA_ATRAQUES_DE_ALCANTARILL17"/>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MDC-1_COLOCACION_7"/>
      <sheetName val="D-20_COLOCACION_7"/>
      <sheetName val="TRANSPORTE_MEZCLA_ASFALTICA7"/>
      <sheetName val="EXT_microagomerado7"/>
      <sheetName val="Indicadores_Y_Listas7"/>
      <sheetName val="Causa_Posible5"/>
      <sheetName val="Elementos_Involucrados5"/>
      <sheetName val="Tramo_27"/>
      <sheetName val="TARIFAS_MATERIALES5"/>
      <sheetName val="TARIFAS_EQUIPOS_5"/>
      <sheetName val="TARIFA_SALARIOS5"/>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MATERIALES Y RECURSOS"/>
      <sheetName val="CORTE DE OBRA N° 1"/>
      <sheetName val="memoria"/>
      <sheetName val="memoria 1"/>
      <sheetName val="RELACION DE PRECIOS"/>
      <sheetName val="ACTA 5"/>
      <sheetName val="MODIF. 2"/>
      <sheetName val="MODIF. 3"/>
      <sheetName val="cant"/>
      <sheetName val="par mar19"/>
      <sheetName val="par"/>
      <sheetName val="PSM Monthly"/>
      <sheetName val="BQMPALOC"/>
      <sheetName val="ACTA No.5"/>
      <sheetName val="IV. MANO DE OBRA AIU"/>
      <sheetName val="Indicadores_Y_Listas9"/>
      <sheetName val="Indicadores_Y_Listas8"/>
      <sheetName val="Indicadores_Y_Listas10"/>
      <sheetName val="Indicadores_Y_Listas11"/>
      <sheetName val="Indicadores_Y_Listas12"/>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REAJUSTESACTA1PROVI"/>
      <sheetName val="INSUMOS"/>
      <sheetName val="EQUIPOS"/>
      <sheetName val="TRANS"/>
      <sheetName val="CUADRI"/>
      <sheetName val="EQUI"/>
      <sheetName val="EMPRESAS"/>
      <sheetName val="PRESUPUESTO V5"/>
      <sheetName val="1. Preliminares"/>
      <sheetName val="2. Demoliciones"/>
      <sheetName val="3. Elementos y Estructuras"/>
      <sheetName val="4. HVAC"/>
      <sheetName val="8. Recubrimientos y Acabados"/>
      <sheetName val="9. Otros"/>
      <sheetName val="10. Tramites y Licenci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Programacion"/>
      <sheetName val="Mensilizzato"/>
      <sheetName val="DUB-823"/>
      <sheetName val="GPI 526"/>
      <sheetName val="SKJ452"/>
      <sheetName val="ITA878"/>
      <sheetName val="AEA-944"/>
      <sheetName val="XXJ617"/>
      <sheetName val="SNG_855"/>
      <sheetName val="VEA 374"/>
      <sheetName val="HFB024"/>
      <sheetName val="PAJ825"/>
      <sheetName val="Item"/>
      <sheetName val="AIU"/>
      <sheetName val="Constantes Generales"/>
      <sheetName val="Prestaciones Sociale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ó&gt;_x0000__x0001__x0000__x0000__"/>
      <sheetName val="Listas de apoyo Social"/>
      <sheetName val="Listas de apoyo"/>
      <sheetName val="Base de datos cuadrillas"/>
      <sheetName val="PREACTA 28"/>
      <sheetName val="[PRESUPUESTOS-R_x0000_耽1._x0000__x0000_㙊辎簎䣼ꦱ_xdb30_疏揤S"/>
      <sheetName val="HER"/>
      <sheetName val="MAT"/>
      <sheetName val="PER"/>
      <sheetName val="CANT OBRA"/>
      <sheetName val="BASE"/>
      <sheetName val="Base de Diseño"/>
      <sheetName val="civ_roma"/>
      <sheetName val="octubre"/>
      <sheetName val="strsumm0"/>
      <sheetName val="for2-consor"/>
      <sheetName val="ZF"/>
      <sheetName val="HE-BA"/>
      <sheetName val="MC SF GAVIONES"/>
      <sheetName val="Dominios"/>
      <sheetName val="M.OBRA"/>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Indicadores_Y_Listas24"/>
      <sheetName val="TARIFAS_MATERIALES6"/>
      <sheetName val="TARIFAS_EQUIPOS_6"/>
      <sheetName val="TARIFA_SALARIOS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MATERIALES_Y_RECURSOS"/>
      <sheetName val="CORTE_DE_OBRA_N°_1"/>
      <sheetName val="memoria_1"/>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C"/>
      <sheetName val="REVISIONES"/>
      <sheetName val="59y22%"/>
      <sheetName val="Opex Case. Kitaro"/>
      <sheetName val="RESUMEN S.T.I.M.S.T "/>
      <sheetName val="ACTA PARCIAL 1"/>
      <sheetName val="inst"/>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Concept"/>
      <sheetName val="Main"/>
      <sheetName val="Input"/>
      <sheetName val="RELACION_DE_PRECIOS"/>
      <sheetName val="ACTA_5"/>
      <sheetName val="MODIF__2"/>
      <sheetName val="MODIF__3"/>
      <sheetName val="par_mar19"/>
      <sheetName val="Listas_de_apoyo_Social"/>
      <sheetName val="Listas_de_apoyo"/>
      <sheetName val="PRESUPUESTO_V5"/>
      <sheetName val="1__Preliminares"/>
      <sheetName val="2__Demoliciones"/>
      <sheetName val="3__Elementos_y_Estructuras"/>
      <sheetName val="4__HVAC"/>
      <sheetName val="8__Recubrimientos_y_Acabados"/>
      <sheetName val="9__Otros"/>
      <sheetName val="10__Tramites_y_Licencias"/>
      <sheetName val="ó&gt;_"/>
      <sheetName val="COMUNICACIONES"/>
      <sheetName val="CANT_OBRA"/>
      <sheetName val="GPI_526"/>
      <sheetName val="VEA_374"/>
      <sheetName val="[PRESUPUESTOS-R"/>
      <sheetName val="Equipo"/>
      <sheetName val="otros"/>
      <sheetName val="ACTA "/>
      <sheetName val="V3 (1000m)"/>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iseño"/>
      <sheetName val="INDICMICROEMP"/>
      <sheetName val="Salarios"/>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Base Datos"/>
      <sheetName val="indices"/>
      <sheetName val="pj"/>
      <sheetName val="FICHA EBI 1 de 6 "/>
      <sheetName val="Obras preliminares"/>
      <sheetName val="Estructuras Concreto"/>
      <sheetName val="GRAFICO"/>
      <sheetName val="PR 1"/>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Base_de_datos_cuadrillas3"/>
      <sheetName val="Base_de_Diseño3"/>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Base_de_datos_cuadrillas"/>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Avan_Var7"/>
      <sheetName val="Avan_UF17"/>
      <sheetName val="Avan_UF27"/>
      <sheetName val="Avan_UF37"/>
      <sheetName val="Avan_UF4_7"/>
      <sheetName val="Plan_de_Obras7"/>
      <sheetName val="Hoja_27"/>
      <sheetName val="PRESUPUESTOS-REV1_xls7"/>
      <sheetName val="GPI_5263"/>
      <sheetName val="VEA_3743"/>
      <sheetName val="RELACION_DE_PRECIOS3"/>
      <sheetName val="ACTA_53"/>
      <sheetName val="MODIF__23"/>
      <sheetName val="MODIF__33"/>
      <sheetName val="par_mar193"/>
      <sheetName val="G_G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G_G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Madera"/>
      <sheetName val="Lámina"/>
      <sheetName val="Tubo"/>
      <sheetName val="M-NP-12"/>
      <sheetName val="COSTO PREVISTO (2)"/>
      <sheetName val="Pagos Octubre 2020"/>
      <sheetName val="PREACTA_282"/>
      <sheetName val="PREACTA_28"/>
      <sheetName val="PREACTA_281"/>
      <sheetName val="PREACTA_284"/>
      <sheetName val="PREACTA_283"/>
      <sheetName val="MDC-1_COLOCACION_13"/>
      <sheetName val="D-20_COLOCACION_13"/>
      <sheetName val="TRANSPORTE_MEZCLA_ASFALTICA13"/>
      <sheetName val="EXT_microagomerado13"/>
      <sheetName val="MYE_OBRA13"/>
      <sheetName val="Grafico_Avance13"/>
      <sheetName val="BASE_DE_DATOS_DE_PRECIOS13"/>
      <sheetName val="Tramo_213"/>
      <sheetName val="Valores_consolidados11"/>
      <sheetName val="Tipo_A111"/>
      <sheetName val="Tipo_A211"/>
      <sheetName val="Tipo_A311"/>
      <sheetName val="Tipo_B111"/>
      <sheetName val="Tipo_B211"/>
      <sheetName val="Tipo_B311"/>
      <sheetName val="Tipo_C111"/>
      <sheetName val="Tipo_C211"/>
      <sheetName val="Tipo_C311"/>
      <sheetName val="Tipo_D111"/>
      <sheetName val="Tipo_D211"/>
      <sheetName val="Tipo_D311"/>
      <sheetName val="Base_de_Datos11"/>
      <sheetName val="Causa_Posible11"/>
      <sheetName val="Elementos_Involucrados11"/>
      <sheetName val="Avan_Var11"/>
      <sheetName val="Avan_UF111"/>
      <sheetName val="Avan_UF211"/>
      <sheetName val="Avan_UF311"/>
      <sheetName val="Avan_UF4_11"/>
      <sheetName val="Plan_de_Obras11"/>
      <sheetName val="Hoja_211"/>
      <sheetName val="CRA_MODI11"/>
      <sheetName val="Equipo_Menor11"/>
      <sheetName val="ALQUILADO_F-7857-308_11"/>
      <sheetName val="Real_Para_tarifas11"/>
      <sheetName val="Patrimonio_neto_personal11"/>
      <sheetName val="Paral__111"/>
      <sheetName val="Paral__211"/>
      <sheetName val="Paral__311"/>
      <sheetName val="Paral_411"/>
      <sheetName val="Lista_ICCU11"/>
      <sheetName val="PRESUPUESTOS-REV1_xls11"/>
      <sheetName val="PREACTA_285"/>
      <sheetName val="PORTADA_5"/>
      <sheetName val="C_C__5"/>
      <sheetName val="Aux_Presupuesto5"/>
      <sheetName val="CANTIDADES_FINALES5"/>
      <sheetName val="Memoria_de_Calculo5"/>
      <sheetName val="Mov_Tierras_Locacion5"/>
      <sheetName val="Tipicos_Civil5"/>
      <sheetName val="Tipicos_Electrica5"/>
      <sheetName val="Tipicos_Mecanica5"/>
      <sheetName val="Perfiles_Metalicos5"/>
      <sheetName val="Relación_De_Equipos5"/>
      <sheetName val="EXC__TERRENO_NATURAL_3&quot;5"/>
      <sheetName val="EXC__PAVIMENTO_3&quot;5"/>
      <sheetName val="ACTA_DE_OBRA_ACUEDUCTO5"/>
      <sheetName val="ACTA_DE_OBRA_ANDEN5"/>
      <sheetName val="EXC__TERRENO_NATURAL_6&quot;5"/>
      <sheetName val="EXC__PAVIMENTO_6&quot;5"/>
      <sheetName val="EXC__ANDEN_TUBERIA_6&quot;5"/>
      <sheetName val="EXC__ZAPATAS5"/>
      <sheetName val="EMPALMES_Y_ACCESORIOS5"/>
      <sheetName val="SEMANA_85"/>
      <sheetName val="LOS_CAÑITOS5"/>
      <sheetName val="APU_CAÑITOS5"/>
      <sheetName val="PRESUPUESTO_CASETA5"/>
      <sheetName val="APU_BASES5"/>
      <sheetName val="EL_PARAISO5"/>
      <sheetName val="APU_EL_PARAISO5"/>
      <sheetName val="LOS_BLANCO5"/>
      <sheetName val="APU_LOS_BLANCO5"/>
      <sheetName val="BOCAS_DE_SOLIS5"/>
      <sheetName val="APU_BOCAS_DE_SOLIS5"/>
      <sheetName val="FACTOR_PRESTACIONAL5"/>
      <sheetName val="MDC-1_COLOCACION_14"/>
      <sheetName val="D-20_COLOCACION_14"/>
      <sheetName val="TRANSPORTE_MEZCLA_ASFALTICA14"/>
      <sheetName val="EXT_microagomerado14"/>
      <sheetName val="MYE_OBRA14"/>
      <sheetName val="Grafico_Avance14"/>
      <sheetName val="BASE_DE_DATOS_DE_PRECIOS14"/>
      <sheetName val="Tramo_214"/>
      <sheetName val="Valores_consolidados12"/>
      <sheetName val="Tipo_A112"/>
      <sheetName val="Tipo_A212"/>
      <sheetName val="Tipo_A312"/>
      <sheetName val="Tipo_B112"/>
      <sheetName val="Tipo_B212"/>
      <sheetName val="Tipo_B312"/>
      <sheetName val="Tipo_C112"/>
      <sheetName val="Tipo_C212"/>
      <sheetName val="Tipo_C312"/>
      <sheetName val="Tipo_D112"/>
      <sheetName val="Tipo_D212"/>
      <sheetName val="Tipo_D312"/>
      <sheetName val="Base_de_Datos12"/>
      <sheetName val="Causa_Posible12"/>
      <sheetName val="Elementos_Involucrados12"/>
      <sheetName val="Avan_Var12"/>
      <sheetName val="Avan_UF112"/>
      <sheetName val="Avan_UF212"/>
      <sheetName val="Avan_UF312"/>
      <sheetName val="Avan_UF4_12"/>
      <sheetName val="Plan_de_Obras12"/>
      <sheetName val="Hoja_212"/>
      <sheetName val="CRA_MODI12"/>
      <sheetName val="Paral__112"/>
      <sheetName val="Paral__212"/>
      <sheetName val="Paral__312"/>
      <sheetName val="Paral_412"/>
      <sheetName val="Equipo_Menor12"/>
      <sheetName val="ALQUILADO_F-7857-308_12"/>
      <sheetName val="Real_Para_tarifas12"/>
      <sheetName val="Patrimonio_neto_personal12"/>
      <sheetName val="Lista_ICCU12"/>
      <sheetName val="PRESUPUESTOS-REV1_xls12"/>
      <sheetName val="PREACTA_286"/>
      <sheetName val="PORTADA_6"/>
      <sheetName val="C_C__6"/>
      <sheetName val="Aux_Presupuesto6"/>
      <sheetName val="CANTIDADES_FINALES6"/>
      <sheetName val="Memoria_de_Calculo6"/>
      <sheetName val="Mov_Tierras_Locacion6"/>
      <sheetName val="Tipicos_Civil6"/>
      <sheetName val="Tipicos_Electrica6"/>
      <sheetName val="Tipicos_Mecanica6"/>
      <sheetName val="Perfiles_Metalicos6"/>
      <sheetName val="Relación_De_Equipos6"/>
      <sheetName val="EXC__TERRENO_NATURAL_3&quot;6"/>
      <sheetName val="EXC__PAVIMENTO_3&quot;6"/>
      <sheetName val="ACTA_DE_OBRA_ACUEDUCTO6"/>
      <sheetName val="ACTA_DE_OBRA_ANDEN6"/>
      <sheetName val="EXC__TERRENO_NATURAL_6&quot;6"/>
      <sheetName val="EXC__PAVIMENTO_6&quot;6"/>
      <sheetName val="EXC__ANDEN_TUBERIA_6&quot;6"/>
      <sheetName val="EXC__ZAPATAS6"/>
      <sheetName val="EMPALMES_Y_ACCESORIOS6"/>
      <sheetName val="SEMANA_86"/>
      <sheetName val="LOS_CAÑITOS6"/>
      <sheetName val="APU_CAÑITOS6"/>
      <sheetName val="PRESUPUESTO_CASETA6"/>
      <sheetName val="APU_BASES6"/>
      <sheetName val="EL_PARAISO6"/>
      <sheetName val="APU_EL_PARAISO6"/>
      <sheetName val="LOS_BLANCO6"/>
      <sheetName val="APU_LOS_BLANCO6"/>
      <sheetName val="BOCAS_DE_SOLIS6"/>
      <sheetName val="APU_BOCAS_DE_SOLIS6"/>
      <sheetName val="FACTOR_PRESTACIONAL6"/>
      <sheetName val="PROY_ORIGINAL41"/>
      <sheetName val="PU_(2)40"/>
      <sheetName val="COSTOS_UNITARIOS35"/>
      <sheetName val="TRAYECTO_135"/>
      <sheetName val="200P_135"/>
      <sheetName val="210_2_235"/>
      <sheetName val="320_135"/>
      <sheetName val="640_135"/>
      <sheetName val="500P_135"/>
      <sheetName val="500P_235"/>
      <sheetName val="600_135"/>
      <sheetName val="610_135"/>
      <sheetName val="630_435"/>
      <sheetName val="640P_235"/>
      <sheetName val="640_1_(2)35"/>
      <sheetName val="672P_135"/>
      <sheetName val="2P_135"/>
      <sheetName val="900_235"/>
      <sheetName val="materiales_de_insumo35"/>
      <sheetName val="jornales_y_prestaciones35"/>
      <sheetName val="210_135"/>
      <sheetName val="310_135"/>
      <sheetName val="600_435"/>
      <sheetName val="661_135"/>
      <sheetName val="673_135"/>
      <sheetName val="673_235"/>
      <sheetName val="673_335"/>
      <sheetName val="672_135"/>
      <sheetName val="3P_135"/>
      <sheetName val="3P_235"/>
      <sheetName val="6_1P35"/>
      <sheetName val="6_2P35"/>
      <sheetName val="6_4P35"/>
      <sheetName val="VALOR_ENSAYOS35"/>
      <sheetName val="resumen_preacta35"/>
      <sheetName val="Resalto_en_asfalto35"/>
      <sheetName val="Mat_fresado_para_ampliacion35"/>
      <sheetName val="Tuberia_filtro_D=6&quot;35"/>
      <sheetName val="Realce_de_bordillo35"/>
      <sheetName val="Remocion_tuberia_d=24&quot;35"/>
      <sheetName val="GRAVA_ATRAQUES_DE_ALCANTARILL35"/>
      <sheetName val="FORMATO_PREACTA35"/>
      <sheetName val="FORMATO_FECHA)35"/>
      <sheetName val="DESMONTE_LIMP_35"/>
      <sheetName val="REGISTRO_FOTOGRAFICO35"/>
      <sheetName val="S200_1_DESM__LIMP_B_35"/>
      <sheetName val="S200_2_DESM__LIMP__NB35"/>
      <sheetName val="S201_7_DEMO__ESTRUCTURAS35"/>
      <sheetName val="Remocion_alcantarillas_35"/>
      <sheetName val="Excav__Mat__Comun_35"/>
      <sheetName val="s201_15-remoción_de_alcantari35"/>
      <sheetName val="s210_2_2-Exc_de_expl35"/>
      <sheetName val="s210_2_1-Exc_en_roca35"/>
      <sheetName val="s211_1_REMOCION_DERR_35"/>
      <sheetName val="s220_1_Terraplenes35"/>
      <sheetName val="s221_1_Pedraplen35"/>
      <sheetName val="S900_3_TRANS__DERRUMBE35"/>
      <sheetName val="s231_1_Geotextil35"/>
      <sheetName val="S230_2_Mejora__de_la_Sub-Ra35"/>
      <sheetName val="S320_1_Sub_base35"/>
      <sheetName val="S330_1_BASE_GRANULAR35"/>
      <sheetName val="CONFM__DE_CALZADA_EXISTENTE35"/>
      <sheetName val="S310_1_Confor__calzada_existe35"/>
      <sheetName val="_S450_1_MEZCLA_MDC-135"/>
      <sheetName val="_S450_2MEZCLA_MDC-235"/>
      <sheetName val="S420_1_RIEGO_DE_IMPRIMACION_35"/>
      <sheetName val="S421_1_RIEGO_LIGA_CRR-135"/>
      <sheetName val="S460_1_FRESADO_35"/>
      <sheetName val="Excav__REPARACION_PAVIMENTO_35"/>
      <sheetName val="S465_1_EXC__PAV__ASFALTICO35"/>
      <sheetName val="S500_1_PAVIMENTO_CONCRETO35"/>
      <sheetName val="S510_1_PAVIMENTO_ADOQUIN35"/>
      <sheetName val="S600_1_EXCAV__VARIAS_35"/>
      <sheetName val="Relleno_Estructuras35"/>
      <sheetName val="eXCAVACIONES_VARIAS_EN_ROCA_35"/>
      <sheetName val="S600_2_EXCAV__ROCA35"/>
      <sheetName val="S610_1_Relleno_Estructuras35"/>
      <sheetName val="S623_1_Anclajes_35"/>
      <sheetName val="S623P1_Pantalla_Concreto35"/>
      <sheetName val="S630_3_Concretos_C35"/>
      <sheetName val="S630_4a_Concretos_D35"/>
      <sheetName val="S630_4b_Concretos_D35"/>
      <sheetName val="S630_6_CONCRETO_F35"/>
      <sheetName val="CONCRETO_G35"/>
      <sheetName val="S630_7_CONCRETO_G35"/>
      <sheetName val="s640_1_Acero_refuerzo35"/>
      <sheetName val="S642_13_Juntas_dilatacion35"/>
      <sheetName val="S644_2_Tuberia_PVC_4&quot;35"/>
      <sheetName val="_TUBERIA_36&quot;35"/>
      <sheetName val="S632_1_Baranda35"/>
      <sheetName val="_S661_1_TUBERIA_36&quot;_35"/>
      <sheetName val="S673_1_MAT__FILTRANTE35"/>
      <sheetName val="S673_2_GEOTEXTIL35"/>
      <sheetName val="TRANS__EXPLANACION35"/>
      <sheetName val="_S673_3_GEODREN_PLANAR_6&quot;35"/>
      <sheetName val="S681_1_GAVIONES35"/>
      <sheetName val="S700_1_Demarcacion35"/>
      <sheetName val="S700_2_Marca_víal35"/>
      <sheetName val="S701_1_tachas_reflectivas35"/>
      <sheetName val="S710_1_1_SEÑ_VERT__35"/>
      <sheetName val="S710_2_SEÑ_VERT_V35"/>
      <sheetName val="S710_1_2_SEÑ_VERT_35"/>
      <sheetName val="S730_1Defensas_35"/>
      <sheetName val="S800_2_CERCAS35"/>
      <sheetName val="S810_1_PROTECCION_TALUDES35"/>
      <sheetName val="S900_2Trans_explan35"/>
      <sheetName val="Tratamiento_fisuras35"/>
      <sheetName val="MARCAS_VIALES35"/>
      <sheetName val="Geomalla_con_fibra_de_vidrio35"/>
      <sheetName val="Anclajes_pasivos_4#635"/>
      <sheetName val="SNP1-geomalla_fibra_Vidrio35"/>
      <sheetName val="SNP2-geomalla_Biaxial35"/>
      <sheetName val="SNP3_concreto_3500_35"/>
      <sheetName val="SNP4_CEM__ASFALTICO35"/>
      <sheetName val="SNP5_MTTO_RUTINARIO35"/>
      <sheetName val="SNP6_Drenes35"/>
      <sheetName val="SNP7_Anclajes_pasivos_4#635"/>
      <sheetName val="SNP8_Anclajes_activos_2_Tor35"/>
      <sheetName val="SNP9_Anclajes_activos_4_Tor35"/>
      <sheetName val="SNP10_MATERIAL_3&quot;_TRIT35"/>
      <sheetName val="SNP11_Material_Relleno35"/>
      <sheetName val="SNP12_CUNETAS_3_00035"/>
      <sheetName val="SNP13_PARCHEO35"/>
      <sheetName val="SNP14_SELLO_JUNTAS35"/>
      <sheetName val="SNP15_Pilotes35"/>
      <sheetName val="SNP16_EXCAV__PAVIMENTO35"/>
      <sheetName val="SNP17_TRANS_BASE35"/>
      <sheetName val="SNP18_AFIRMADO_3&quot;35"/>
      <sheetName val="alcantarilla_K69+10335"/>
      <sheetName val="alcantarilla_K68+43735"/>
      <sheetName val="alcantarilla_K67+45535"/>
      <sheetName val="BOX_110+520_PUENTE_EL_VERDE35"/>
      <sheetName val="Muro_K99+070335"/>
      <sheetName val="MURO_K104+45435"/>
      <sheetName val="Muro_K109+057035"/>
      <sheetName val="BOX_K35"/>
      <sheetName val="INFORME_SEMANAL32"/>
      <sheetName val="201_732"/>
      <sheetName val="211_132"/>
      <sheetName val="320_232"/>
      <sheetName val="330_132"/>
      <sheetName val="330_232"/>
      <sheetName val="411_232"/>
      <sheetName val="450_2P32"/>
      <sheetName val="450_9P32"/>
      <sheetName val="461_132"/>
      <sheetName val="465_132"/>
      <sheetName val="464_1P32"/>
      <sheetName val="600_232"/>
      <sheetName val="630_532"/>
      <sheetName val="630_632"/>
      <sheetName val="630_732"/>
      <sheetName val="681_132"/>
      <sheetName val="670_P32"/>
      <sheetName val="671_P32"/>
      <sheetName val="674_232"/>
      <sheetName val="450_3P32"/>
      <sheetName val="621_1P32"/>
      <sheetName val="610_2P32"/>
      <sheetName val="230_232"/>
      <sheetName val="230_2P32"/>
      <sheetName val="621_1-1P32"/>
      <sheetName val="621_1_2P32"/>
      <sheetName val="PESO_VARILLAS32"/>
      <sheetName val="TORTA_EST31"/>
      <sheetName val="210_1_131"/>
      <sheetName val="210_1_231"/>
      <sheetName val="210_2_131"/>
      <sheetName val="220_131"/>
      <sheetName val="420_131"/>
      <sheetName val="421_131"/>
      <sheetName val="630_4_131"/>
      <sheetName val="640_1_131"/>
      <sheetName val="4P_1_131"/>
      <sheetName val="671_131"/>
      <sheetName val="673P_131"/>
      <sheetName val="674p_231"/>
      <sheetName val="640_1_231"/>
      <sheetName val="640_1_431"/>
      <sheetName val="630_3_131"/>
      <sheetName val="700_131"/>
      <sheetName val="701_231"/>
      <sheetName val="710_131"/>
      <sheetName val="730_131"/>
      <sheetName val="MDC-1_COLOCACION_15"/>
      <sheetName val="D-20_COLOCACION_15"/>
      <sheetName val="TRANSPORTE_MEZCLA_ASFALTICA15"/>
      <sheetName val="EXT_microagomerado15"/>
      <sheetName val="MYE_OBRA15"/>
      <sheetName val="Grafico_Avance15"/>
      <sheetName val="BASE_DE_DATOS_DE_PRECIOS15"/>
      <sheetName val="Indicadores_Y_Listas31"/>
      <sheetName val="Tramo_215"/>
      <sheetName val="Valores_consolidados13"/>
      <sheetName val="Tipo_A113"/>
      <sheetName val="Tipo_A213"/>
      <sheetName val="Tipo_A313"/>
      <sheetName val="Tipo_B113"/>
      <sheetName val="Tipo_B213"/>
      <sheetName val="Tipo_B313"/>
      <sheetName val="Tipo_C113"/>
      <sheetName val="Tipo_C213"/>
      <sheetName val="Tipo_C313"/>
      <sheetName val="Tipo_D113"/>
      <sheetName val="Tipo_D213"/>
      <sheetName val="Tipo_D313"/>
      <sheetName val="TARIFAS_MATERIALES13"/>
      <sheetName val="TARIFAS_EQUIPOS_13"/>
      <sheetName val="TARIFA_SALARIOS13"/>
      <sheetName val="Base_de_Datos13"/>
      <sheetName val="Causa_Posible13"/>
      <sheetName val="Elementos_Involucrados13"/>
      <sheetName val="Avan_Var13"/>
      <sheetName val="Avan_UF113"/>
      <sheetName val="Avan_UF213"/>
      <sheetName val="Avan_UF313"/>
      <sheetName val="Avan_UF4_13"/>
      <sheetName val="Plan_de_Obras13"/>
      <sheetName val="Hoja_213"/>
      <sheetName val="CRA_MODI13"/>
      <sheetName val="Equipo_Menor13"/>
      <sheetName val="ALQUILADO_F-7857-308_13"/>
      <sheetName val="Real_Para_tarifas13"/>
      <sheetName val="Patrimonio_neto_personal13"/>
      <sheetName val="Paral__113"/>
      <sheetName val="Paral__213"/>
      <sheetName val="Paral__313"/>
      <sheetName val="Paral_413"/>
      <sheetName val="CABLE_CONTROL7"/>
      <sheetName val="Skid_Lifting_Lug7"/>
      <sheetName val="ACTA_PROVEEDORES7"/>
      <sheetName val="ACTA_INICIO7"/>
      <sheetName val="ACTA_PARCIAL7"/>
      <sheetName val="ACTA_TERMINACION7"/>
      <sheetName val="Lista_ICCU13"/>
      <sheetName val="PRESUPUESTOS-REV1_xls13"/>
      <sheetName val="MATERIALES_Y_RECURSOS7"/>
      <sheetName val="CORTE_DE_OBRA_N°_17"/>
      <sheetName val="memoria_17"/>
      <sheetName val="GPI_5267"/>
      <sheetName val="VEA_3747"/>
      <sheetName val="RELACION_DE_PRECIOS7"/>
      <sheetName val="ACTA_57"/>
      <sheetName val="MODIF__27"/>
      <sheetName val="MODIF__37"/>
      <sheetName val="par_mar197"/>
      <sheetName val="PSM_Monthly7"/>
      <sheetName val="ACTA_No_57"/>
      <sheetName val="IV__MANO_DE_OBRA_AIU7"/>
      <sheetName val="Resistividad_7"/>
      <sheetName val="PREACTA_287"/>
      <sheetName val="PORTADA_7"/>
      <sheetName val="C_C__7"/>
      <sheetName val="Aux_Presupuesto7"/>
      <sheetName val="CANTIDADES_FINALES7"/>
      <sheetName val="Memoria_de_Calculo7"/>
      <sheetName val="Mov_Tierras_Locacion7"/>
      <sheetName val="Tipicos_Civil7"/>
      <sheetName val="Tipicos_Electrica7"/>
      <sheetName val="Tipicos_Mecanica7"/>
      <sheetName val="Perfiles_Metalicos7"/>
      <sheetName val="Relación_De_Equipos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EXC__TERRENO_NATURAL_3&quot;7"/>
      <sheetName val="EXC__PAVIMENTO_3&quot;7"/>
      <sheetName val="ACTA_DE_OBRA_ACUEDUCTO7"/>
      <sheetName val="ACTA_DE_OBRA_ANDEN7"/>
      <sheetName val="EXC__TERRENO_NATURAL_6&quot;7"/>
      <sheetName val="EXC__PAVIMENTO_6&quot;7"/>
      <sheetName val="EXC__ANDEN_TUBERIA_6&quot;7"/>
      <sheetName val="EXC__ZAPATAS7"/>
      <sheetName val="EMPALMES_Y_ACCESORIOS7"/>
      <sheetName val="SEMANA_87"/>
      <sheetName val="LOS_CAÑITOS7"/>
      <sheetName val="APU_CAÑITOS7"/>
      <sheetName val="PRESUPUESTO_CASETA7"/>
      <sheetName val="APU_BASES7"/>
      <sheetName val="EL_PARAISO7"/>
      <sheetName val="APU_EL_PARAISO7"/>
      <sheetName val="LOS_BLANCO7"/>
      <sheetName val="APU_LOS_BLANCO7"/>
      <sheetName val="BOCAS_DE_SOLIS7"/>
      <sheetName val="APU_BOCAS_DE_SOLIS7"/>
      <sheetName val="FACTOR_PRESTACIONAL7"/>
      <sheetName val="PROY_ORIGINAL42"/>
      <sheetName val="PU_(2)41"/>
      <sheetName val="COSTOS_UNITARIOS36"/>
      <sheetName val="TRAYECTO_136"/>
      <sheetName val="200P_136"/>
      <sheetName val="210_2_236"/>
      <sheetName val="320_136"/>
      <sheetName val="640_136"/>
      <sheetName val="500P_136"/>
      <sheetName val="500P_236"/>
      <sheetName val="600_136"/>
      <sheetName val="610_136"/>
      <sheetName val="630_436"/>
      <sheetName val="640P_236"/>
      <sheetName val="640_1_(2)36"/>
      <sheetName val="672P_136"/>
      <sheetName val="2P_136"/>
      <sheetName val="900_236"/>
      <sheetName val="materiales_de_insumo36"/>
      <sheetName val="jornales_y_prestaciones36"/>
      <sheetName val="210_136"/>
      <sheetName val="310_136"/>
      <sheetName val="600_436"/>
      <sheetName val="661_136"/>
      <sheetName val="673_136"/>
      <sheetName val="673_236"/>
      <sheetName val="673_336"/>
      <sheetName val="672_136"/>
      <sheetName val="3P_136"/>
      <sheetName val="3P_236"/>
      <sheetName val="6_1P36"/>
      <sheetName val="6_2P36"/>
      <sheetName val="6_4P36"/>
      <sheetName val="VALOR_ENSAYOS36"/>
      <sheetName val="resumen_preacta36"/>
      <sheetName val="Resalto_en_asfalto36"/>
      <sheetName val="Mat_fresado_para_ampliacion36"/>
      <sheetName val="Tuberia_filtro_D=6&quot;36"/>
      <sheetName val="Realce_de_bordillo36"/>
      <sheetName val="Remocion_tuberia_d=24&quot;36"/>
      <sheetName val="GRAVA_ATRAQUES_DE_ALCANTARILL36"/>
      <sheetName val="FORMATO_PREACTA36"/>
      <sheetName val="FORMATO_FECHA)36"/>
      <sheetName val="DESMONTE_LIMP_36"/>
      <sheetName val="REGISTRO_FOTOGRAFICO36"/>
      <sheetName val="S200_1_DESM__LIMP_B_36"/>
      <sheetName val="S200_2_DESM__LIMP__NB36"/>
      <sheetName val="S201_7_DEMO__ESTRUCTURAS36"/>
      <sheetName val="Remocion_alcantarillas_36"/>
      <sheetName val="Excav__Mat__Comun_36"/>
      <sheetName val="s201_15-remoción_de_alcantari36"/>
      <sheetName val="s210_2_2-Exc_de_expl36"/>
      <sheetName val="s210_2_1-Exc_en_roca36"/>
      <sheetName val="s211_1_REMOCION_DERR_36"/>
      <sheetName val="s220_1_Terraplenes36"/>
      <sheetName val="s221_1_Pedraplen36"/>
      <sheetName val="S900_3_TRANS__DERRUMBE36"/>
      <sheetName val="s231_1_Geotextil36"/>
      <sheetName val="S230_2_Mejora__de_la_Sub-Ra36"/>
      <sheetName val="S320_1_Sub_base36"/>
      <sheetName val="S330_1_BASE_GRANULAR36"/>
      <sheetName val="CONFM__DE_CALZADA_EXISTENTE36"/>
      <sheetName val="S310_1_Confor__calzada_existe36"/>
      <sheetName val="_S450_1_MEZCLA_MDC-136"/>
      <sheetName val="_S450_2MEZCLA_MDC-236"/>
      <sheetName val="S420_1_RIEGO_DE_IMPRIMACION_36"/>
      <sheetName val="S421_1_RIEGO_LIGA_CRR-136"/>
      <sheetName val="S460_1_FRESADO_36"/>
      <sheetName val="Excav__REPARACION_PAVIMENTO_36"/>
      <sheetName val="S465_1_EXC__PAV__ASFALTICO36"/>
      <sheetName val="S500_1_PAVIMENTO_CONCRETO36"/>
      <sheetName val="S510_1_PAVIMENTO_ADOQUIN36"/>
      <sheetName val="S600_1_EXCAV__VARIAS_36"/>
      <sheetName val="Relleno_Estructuras36"/>
      <sheetName val="eXCAVACIONES_VARIAS_EN_ROCA_36"/>
      <sheetName val="S600_2_EXCAV__ROCA36"/>
      <sheetName val="S610_1_Relleno_Estructuras36"/>
      <sheetName val="S623_1_Anclajes_36"/>
      <sheetName val="S623P1_Pantalla_Concreto36"/>
      <sheetName val="S630_3_Concretos_C36"/>
      <sheetName val="S630_4a_Concretos_D36"/>
      <sheetName val="S630_4b_Concretos_D36"/>
      <sheetName val="S630_6_CONCRETO_F36"/>
      <sheetName val="CONCRETO_G36"/>
      <sheetName val="S630_7_CONCRETO_G36"/>
      <sheetName val="s640_1_Acero_refuerzo36"/>
      <sheetName val="S642_13_Juntas_dilatacion36"/>
      <sheetName val="S644_2_Tuberia_PVC_4&quot;36"/>
      <sheetName val="_TUBERIA_36&quot;36"/>
      <sheetName val="S632_1_Baranda36"/>
      <sheetName val="_S661_1_TUBERIA_36&quot;_36"/>
      <sheetName val="S673_1_MAT__FILTRANTE36"/>
      <sheetName val="S673_2_GEOTEXTIL36"/>
      <sheetName val="TRANS__EXPLANACION36"/>
      <sheetName val="_S673_3_GEODREN_PLANAR_6&quot;36"/>
      <sheetName val="S681_1_GAVIONES36"/>
      <sheetName val="S700_1_Demarcacion36"/>
      <sheetName val="S700_2_Marca_víal36"/>
      <sheetName val="S701_1_tachas_reflectivas36"/>
      <sheetName val="S710_1_1_SEÑ_VERT__36"/>
      <sheetName val="S710_2_SEÑ_VERT_V36"/>
      <sheetName val="S710_1_2_SEÑ_VERT_36"/>
      <sheetName val="S730_1Defensas_36"/>
      <sheetName val="S800_2_CERCAS36"/>
      <sheetName val="S810_1_PROTECCION_TALUDES36"/>
      <sheetName val="S900_2Trans_explan36"/>
      <sheetName val="Tratamiento_fisuras36"/>
      <sheetName val="MARCAS_VIALES36"/>
      <sheetName val="Geomalla_con_fibra_de_vidrio36"/>
      <sheetName val="Anclajes_pasivos_4#636"/>
      <sheetName val="SNP1-geomalla_fibra_Vidrio36"/>
      <sheetName val="SNP2-geomalla_Biaxial36"/>
      <sheetName val="SNP3_concreto_3500_36"/>
      <sheetName val="SNP4_CEM__ASFALTICO36"/>
      <sheetName val="SNP5_MTTO_RUTINARIO36"/>
      <sheetName val="SNP6_Drenes36"/>
      <sheetName val="SNP7_Anclajes_pasivos_4#636"/>
      <sheetName val="SNP8_Anclajes_activos_2_Tor36"/>
      <sheetName val="SNP9_Anclajes_activos_4_Tor36"/>
      <sheetName val="SNP10_MATERIAL_3&quot;_TRIT36"/>
      <sheetName val="SNP11_Material_Relleno36"/>
      <sheetName val="SNP12_CUNETAS_3_00036"/>
      <sheetName val="SNP13_PARCHEO36"/>
      <sheetName val="SNP14_SELLO_JUNTAS36"/>
      <sheetName val="SNP15_Pilotes36"/>
      <sheetName val="SNP16_EXCAV__PAVIMENTO36"/>
      <sheetName val="SNP17_TRANS_BASE36"/>
      <sheetName val="SNP18_AFIRMADO_3&quot;36"/>
      <sheetName val="alcantarilla_K69+10336"/>
      <sheetName val="alcantarilla_K68+43736"/>
      <sheetName val="alcantarilla_K67+45536"/>
      <sheetName val="BOX_110+520_PUENTE_EL_VERDE36"/>
      <sheetName val="Muro_K99+070336"/>
      <sheetName val="MURO_K104+45436"/>
      <sheetName val="Muro_K109+057036"/>
      <sheetName val="BOX_K36"/>
      <sheetName val="INFORME_SEMANAL33"/>
      <sheetName val="201_733"/>
      <sheetName val="211_133"/>
      <sheetName val="320_233"/>
      <sheetName val="330_133"/>
      <sheetName val="330_233"/>
      <sheetName val="411_233"/>
      <sheetName val="450_2P33"/>
      <sheetName val="450_9P33"/>
      <sheetName val="461_133"/>
      <sheetName val="465_133"/>
      <sheetName val="464_1P33"/>
      <sheetName val="600_233"/>
      <sheetName val="630_533"/>
      <sheetName val="630_633"/>
      <sheetName val="630_733"/>
      <sheetName val="681_133"/>
      <sheetName val="670_P33"/>
      <sheetName val="671_P33"/>
      <sheetName val="674_233"/>
      <sheetName val="450_3P33"/>
      <sheetName val="621_1P33"/>
      <sheetName val="610_2P33"/>
      <sheetName val="230_233"/>
      <sheetName val="230_2P33"/>
      <sheetName val="621_1-1P33"/>
      <sheetName val="621_1_2P33"/>
      <sheetName val="PESO_VARILLAS33"/>
      <sheetName val="TORTA_EST32"/>
      <sheetName val="210_1_132"/>
      <sheetName val="210_1_232"/>
      <sheetName val="210_2_132"/>
      <sheetName val="220_132"/>
      <sheetName val="420_132"/>
      <sheetName val="421_132"/>
      <sheetName val="630_4_132"/>
      <sheetName val="640_1_132"/>
      <sheetName val="4P_1_132"/>
      <sheetName val="671_132"/>
      <sheetName val="673P_132"/>
      <sheetName val="674p_232"/>
      <sheetName val="640_1_232"/>
      <sheetName val="640_1_432"/>
      <sheetName val="630_3_132"/>
      <sheetName val="700_132"/>
      <sheetName val="701_232"/>
      <sheetName val="710_132"/>
      <sheetName val="730_132"/>
      <sheetName val="MDC-1_COLOCACION_16"/>
      <sheetName val="D-20_COLOCACION_16"/>
      <sheetName val="TRANSPORTE_MEZCLA_ASFALTICA16"/>
      <sheetName val="EXT_microagomerado16"/>
      <sheetName val="MYE_OBRA16"/>
      <sheetName val="Grafico_Avance16"/>
      <sheetName val="BASE_DE_DATOS_DE_PRECIOS16"/>
      <sheetName val="Indicadores_Y_Listas32"/>
      <sheetName val="Tramo_216"/>
      <sheetName val="Valores_consolidados14"/>
      <sheetName val="Tipo_A114"/>
      <sheetName val="Tipo_A214"/>
      <sheetName val="Tipo_A314"/>
      <sheetName val="Tipo_B114"/>
      <sheetName val="Tipo_B214"/>
      <sheetName val="Tipo_B314"/>
      <sheetName val="Tipo_C114"/>
      <sheetName val="Tipo_C214"/>
      <sheetName val="Tipo_C314"/>
      <sheetName val="Tipo_D114"/>
      <sheetName val="Tipo_D214"/>
      <sheetName val="Tipo_D314"/>
      <sheetName val="TARIFAS_MATERIALES14"/>
      <sheetName val="TARIFAS_EQUIPOS_14"/>
      <sheetName val="TARIFA_SALARIOS14"/>
      <sheetName val="Base_de_Datos14"/>
      <sheetName val="Causa_Posible14"/>
      <sheetName val="Elementos_Involucrados14"/>
      <sheetName val="Avan_Var14"/>
      <sheetName val="Avan_UF114"/>
      <sheetName val="Avan_UF214"/>
      <sheetName val="Avan_UF314"/>
      <sheetName val="Avan_UF4_14"/>
      <sheetName val="Plan_de_Obras14"/>
      <sheetName val="Hoja_214"/>
      <sheetName val="CRA_MODI14"/>
      <sheetName val="Equipo_Menor14"/>
      <sheetName val="ALQUILADO_F-7857-308_14"/>
      <sheetName val="Real_Para_tarifas14"/>
      <sheetName val="Patrimonio_neto_personal14"/>
      <sheetName val="Paral__114"/>
      <sheetName val="Paral__214"/>
      <sheetName val="Paral__314"/>
      <sheetName val="Paral_414"/>
      <sheetName val="CABLE_CONTROL8"/>
      <sheetName val="Skid_Lifting_Lug8"/>
      <sheetName val="ACTA_PROVEEDORES8"/>
      <sheetName val="ACTA_INICIO8"/>
      <sheetName val="ACTA_PARCIAL8"/>
      <sheetName val="ACTA_TERMINACION8"/>
      <sheetName val="Lista_ICCU14"/>
      <sheetName val="PRESUPUESTOS-REV1_xls14"/>
      <sheetName val="MATERIALES_Y_RECURSOS8"/>
      <sheetName val="CORTE_DE_OBRA_N°_18"/>
      <sheetName val="memoria_18"/>
      <sheetName val="GPI_5268"/>
      <sheetName val="VEA_3748"/>
      <sheetName val="RELACION_DE_PRECIOS8"/>
      <sheetName val="ACTA_58"/>
      <sheetName val="MODIF__28"/>
      <sheetName val="MODIF__38"/>
      <sheetName val="par_mar198"/>
      <sheetName val="PSM_Monthly8"/>
      <sheetName val="ACTA_No_58"/>
      <sheetName val="IV__MANO_DE_OBRA_AIU8"/>
      <sheetName val="Resistividad_8"/>
      <sheetName val="PREACTA_288"/>
      <sheetName val="PORTADA_8"/>
      <sheetName val="C_C__8"/>
      <sheetName val="Aux_Presupuesto8"/>
      <sheetName val="CANTIDADES_FINALES8"/>
      <sheetName val="Memoria_de_Calculo8"/>
      <sheetName val="Mov_Tierras_Locacion8"/>
      <sheetName val="Tipicos_Civil8"/>
      <sheetName val="Tipicos_Electrica8"/>
      <sheetName val="Tipicos_Mecanica8"/>
      <sheetName val="Perfiles_Metalicos8"/>
      <sheetName val="Relación_De_Equipos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EXC__TERRENO_NATURAL_3&quot;8"/>
      <sheetName val="EXC__PAVIMENTO_3&quot;8"/>
      <sheetName val="ACTA_DE_OBRA_ACUEDUCTO8"/>
      <sheetName val="ACTA_DE_OBRA_ANDEN8"/>
      <sheetName val="EXC__TERRENO_NATURAL_6&quot;8"/>
      <sheetName val="EXC__PAVIMENTO_6&quot;8"/>
      <sheetName val="EXC__ANDEN_TUBERIA_6&quot;8"/>
      <sheetName val="EXC__ZAPATAS8"/>
      <sheetName val="EMPALMES_Y_ACCESORIOS8"/>
      <sheetName val="SEMANA_88"/>
      <sheetName val="LOS_CAÑITOS8"/>
      <sheetName val="APU_CAÑITOS8"/>
      <sheetName val="PRESUPUESTO_CASETA8"/>
      <sheetName val="APU_BASES8"/>
      <sheetName val="EL_PARAISO8"/>
      <sheetName val="APU_EL_PARAISO8"/>
      <sheetName val="LOS_BLANCO8"/>
      <sheetName val="APU_LOS_BLANCO8"/>
      <sheetName val="BOCAS_DE_SOLIS8"/>
      <sheetName val="APU_BOCAS_DE_SOLIS8"/>
      <sheetName val="FACTOR_PRESTACIONAL8"/>
      <sheetName val="Graficos COP"/>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efreshError="1"/>
      <sheetData sheetId="761">
        <row r="2">
          <cell r="A2">
            <v>0</v>
          </cell>
        </row>
      </sheetData>
      <sheetData sheetId="762">
        <row r="2">
          <cell r="A2">
            <v>0</v>
          </cell>
        </row>
      </sheetData>
      <sheetData sheetId="763" refreshError="1"/>
      <sheetData sheetId="764">
        <row r="2">
          <cell r="A2">
            <v>0</v>
          </cell>
        </row>
      </sheetData>
      <sheetData sheetId="765" refreshError="1"/>
      <sheetData sheetId="766" refreshError="1"/>
      <sheetData sheetId="767" refreshError="1"/>
      <sheetData sheetId="768" refreshError="1"/>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efreshError="1"/>
      <sheetData sheetId="1072" refreshError="1"/>
      <sheetData sheetId="1073" refreshError="1"/>
      <sheetData sheetId="1074" refreshError="1"/>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efreshError="1"/>
      <sheetData sheetId="1083" refreshError="1"/>
      <sheetData sheetId="1084" refreshError="1"/>
      <sheetData sheetId="1085" refreshError="1"/>
      <sheetData sheetId="1086" refreshError="1"/>
      <sheetData sheetId="1087" refreshError="1"/>
      <sheetData sheetId="1088" refreshError="1"/>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t="str">
            <v>FORMULARIO N° 4</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t="str">
            <v>FORMULARIO N° 4</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efreshError="1"/>
      <sheetData sheetId="1475">
        <row r="2">
          <cell r="A2">
            <v>0</v>
          </cell>
        </row>
      </sheetData>
      <sheetData sheetId="1476">
        <row r="2">
          <cell r="A2">
            <v>0</v>
          </cell>
        </row>
      </sheetData>
      <sheetData sheetId="1477" refreshError="1"/>
      <sheetData sheetId="1478" refreshError="1"/>
      <sheetData sheetId="1479">
        <row r="2">
          <cell r="A2">
            <v>0</v>
          </cell>
        </row>
      </sheetData>
      <sheetData sheetId="1480" refreshError="1"/>
      <sheetData sheetId="1481">
        <row r="2">
          <cell r="A2">
            <v>0</v>
          </cell>
        </row>
      </sheetData>
      <sheetData sheetId="1482" refreshError="1"/>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ow r="2">
          <cell r="A2" t="str">
            <v>Locación</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efreshError="1"/>
      <sheetData sheetId="1739" refreshError="1"/>
      <sheetData sheetId="1740" refreshError="1"/>
      <sheetData sheetId="1741" refreshError="1"/>
      <sheetData sheetId="1742" refreshError="1"/>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efreshError="1"/>
      <sheetData sheetId="1754">
        <row r="2">
          <cell r="A2" t="str">
            <v>FORMULARIO N° 4</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efreshError="1"/>
      <sheetData sheetId="2492" refreshError="1"/>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5">
          <cell r="A5" t="str">
            <v>OFERTA ECONÓMICA DETALLADA</v>
          </cell>
        </row>
      </sheetData>
      <sheetData sheetId="2708">
        <row r="2">
          <cell r="A2">
            <v>0</v>
          </cell>
        </row>
      </sheetData>
      <sheetData sheetId="2709">
        <row r="2">
          <cell r="A2">
            <v>0</v>
          </cell>
        </row>
      </sheetData>
      <sheetData sheetId="2710">
        <row r="5">
          <cell r="A5" t="str">
            <v>OFERTA ECONÓMICA DETALLADA</v>
          </cell>
        </row>
      </sheetData>
      <sheetData sheetId="2711">
        <row r="5">
          <cell r="A5" t="str">
            <v>OFERTA ECONÓMICA DETALLADA</v>
          </cell>
        </row>
      </sheetData>
      <sheetData sheetId="2712">
        <row r="2">
          <cell r="B2">
            <v>0</v>
          </cell>
        </row>
      </sheetData>
      <sheetData sheetId="2713">
        <row r="2">
          <cell r="B2">
            <v>0</v>
          </cell>
        </row>
      </sheetData>
      <sheetData sheetId="2714"/>
      <sheetData sheetId="2715"/>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B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B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B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B2">
            <v>0</v>
          </cell>
        </row>
      </sheetData>
      <sheetData sheetId="2938">
        <row r="2">
          <cell r="B2">
            <v>0</v>
          </cell>
        </row>
      </sheetData>
      <sheetData sheetId="2939">
        <row r="2">
          <cell r="A2">
            <v>0</v>
          </cell>
        </row>
      </sheetData>
      <sheetData sheetId="2940"/>
      <sheetData sheetId="2941"/>
      <sheetData sheetId="2942"/>
      <sheetData sheetId="2943"/>
      <sheetData sheetId="2944"/>
      <sheetData sheetId="2945"/>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sheetData sheetId="3143"/>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B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B2">
            <v>0</v>
          </cell>
        </row>
      </sheetData>
      <sheetData sheetId="3168">
        <row r="2">
          <cell r="B2">
            <v>0</v>
          </cell>
        </row>
      </sheetData>
      <sheetData sheetId="3169">
        <row r="2">
          <cell r="A2">
            <v>0</v>
          </cell>
        </row>
      </sheetData>
      <sheetData sheetId="3170"/>
      <sheetData sheetId="3171"/>
      <sheetData sheetId="3172"/>
      <sheetData sheetId="3173"/>
      <sheetData sheetId="3174"/>
      <sheetData sheetId="3175"/>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sheetData sheetId="3368"/>
      <sheetData sheetId="3369"/>
      <sheetData sheetId="3370"/>
      <sheetData sheetId="3371">
        <row r="2">
          <cell r="A2">
            <v>0</v>
          </cell>
        </row>
      </sheetData>
      <sheetData sheetId="3372"/>
      <sheetData sheetId="3373"/>
      <sheetData sheetId="3374"/>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B2">
            <v>0</v>
          </cell>
        </row>
      </sheetData>
      <sheetData sheetId="3380"/>
      <sheetData sheetId="3381"/>
      <sheetData sheetId="3382"/>
      <sheetData sheetId="3383"/>
      <sheetData sheetId="3384"/>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sheetData sheetId="3392">
        <row r="2">
          <cell r="A2">
            <v>0</v>
          </cell>
        </row>
      </sheetData>
      <sheetData sheetId="3393">
        <row r="2">
          <cell r="A2">
            <v>0</v>
          </cell>
        </row>
      </sheetData>
      <sheetData sheetId="3394">
        <row r="2">
          <cell r="A2">
            <v>0</v>
          </cell>
        </row>
      </sheetData>
      <sheetData sheetId="3395">
        <row r="2">
          <cell r="A2">
            <v>0</v>
          </cell>
        </row>
      </sheetData>
      <sheetData sheetId="3396"/>
      <sheetData sheetId="3397"/>
      <sheetData sheetId="3398"/>
      <sheetData sheetId="3399">
        <row r="2">
          <cell r="B2" t="str">
            <v>Patrimonio
neto
personal</v>
          </cell>
        </row>
      </sheetData>
      <sheetData sheetId="3400"/>
      <sheetData sheetId="3401"/>
      <sheetData sheetId="3402"/>
      <sheetData sheetId="3403"/>
      <sheetData sheetId="3404"/>
      <sheetData sheetId="3405"/>
      <sheetData sheetId="3406">
        <row r="2">
          <cell r="B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sheetData sheetId="3603"/>
      <sheetData sheetId="3604">
        <row r="2">
          <cell r="A2">
            <v>0</v>
          </cell>
        </row>
      </sheetData>
      <sheetData sheetId="3605">
        <row r="2">
          <cell r="A2">
            <v>0</v>
          </cell>
        </row>
      </sheetData>
      <sheetData sheetId="3606">
        <row r="2">
          <cell r="A2">
            <v>0</v>
          </cell>
        </row>
      </sheetData>
      <sheetData sheetId="3607">
        <row r="2">
          <cell r="A2">
            <v>0</v>
          </cell>
        </row>
      </sheetData>
      <sheetData sheetId="3608"/>
      <sheetData sheetId="3609"/>
      <sheetData sheetId="3610">
        <row r="2">
          <cell r="A2">
            <v>0</v>
          </cell>
        </row>
      </sheetData>
      <sheetData sheetId="3611">
        <row r="2">
          <cell r="A2">
            <v>0</v>
          </cell>
        </row>
      </sheetData>
      <sheetData sheetId="3612" refreshError="1"/>
      <sheetData sheetId="3613" refreshError="1"/>
      <sheetData sheetId="3614" refreshError="1"/>
      <sheetData sheetId="3615">
        <row r="2">
          <cell r="A2">
            <v>0</v>
          </cell>
        </row>
      </sheetData>
      <sheetData sheetId="3616">
        <row r="2">
          <cell r="A2">
            <v>0</v>
          </cell>
        </row>
      </sheetData>
      <sheetData sheetId="3617"/>
      <sheetData sheetId="3618">
        <row r="2">
          <cell r="A2">
            <v>0</v>
          </cell>
        </row>
      </sheetData>
      <sheetData sheetId="3619"/>
      <sheetData sheetId="3620"/>
      <sheetData sheetId="3621"/>
      <sheetData sheetId="3622"/>
      <sheetData sheetId="3623"/>
      <sheetData sheetId="3624"/>
      <sheetData sheetId="3625"/>
      <sheetData sheetId="3626"/>
      <sheetData sheetId="3627"/>
      <sheetData sheetId="3628"/>
      <sheetData sheetId="3629" refreshError="1"/>
      <sheetData sheetId="3630" refreshError="1"/>
      <sheetData sheetId="3631" refreshError="1"/>
      <sheetData sheetId="3632" refreshError="1"/>
      <sheetData sheetId="3633" refreshError="1"/>
      <sheetData sheetId="3634" refreshError="1"/>
      <sheetData sheetId="3635" refreshError="1"/>
      <sheetData sheetId="3636">
        <row r="2">
          <cell r="B2">
            <v>0</v>
          </cell>
        </row>
      </sheetData>
      <sheetData sheetId="3637"/>
      <sheetData sheetId="3638"/>
      <sheetData sheetId="3639"/>
      <sheetData sheetId="3640"/>
      <sheetData sheetId="3641"/>
      <sheetData sheetId="3642"/>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sheetData sheetId="3828"/>
      <sheetData sheetId="3829"/>
      <sheetData sheetId="3830"/>
      <sheetData sheetId="3831">
        <row r="2">
          <cell r="A2">
            <v>0</v>
          </cell>
        </row>
      </sheetData>
      <sheetData sheetId="3832"/>
      <sheetData sheetId="3833"/>
      <sheetData sheetId="3834"/>
      <sheetData sheetId="3835">
        <row r="2">
          <cell r="A2">
            <v>0</v>
          </cell>
        </row>
      </sheetData>
      <sheetData sheetId="3836">
        <row r="2">
          <cell r="A2">
            <v>0</v>
          </cell>
        </row>
      </sheetData>
      <sheetData sheetId="3837">
        <row r="2">
          <cell r="A2">
            <v>0</v>
          </cell>
        </row>
      </sheetData>
      <sheetData sheetId="3838"/>
      <sheetData sheetId="3839"/>
      <sheetData sheetId="3840"/>
      <sheetData sheetId="3841"/>
      <sheetData sheetId="3842"/>
      <sheetData sheetId="3843"/>
      <sheetData sheetId="3844"/>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5">
          <cell r="A5" t="str">
            <v>OFERTA ECONÓMICA DETALLADA</v>
          </cell>
        </row>
      </sheetData>
      <sheetData sheetId="3858">
        <row r="2">
          <cell r="A2">
            <v>0</v>
          </cell>
        </row>
      </sheetData>
      <sheetData sheetId="3859"/>
      <sheetData sheetId="3860"/>
      <sheetData sheetId="3861"/>
      <sheetData sheetId="3862"/>
      <sheetData sheetId="3863"/>
      <sheetData sheetId="3864"/>
      <sheetData sheetId="3865"/>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efreshError="1"/>
      <sheetData sheetId="3874">
        <row r="2">
          <cell r="A2">
            <v>0</v>
          </cell>
        </row>
      </sheetData>
      <sheetData sheetId="3875">
        <row r="2">
          <cell r="A2">
            <v>0</v>
          </cell>
        </row>
      </sheetData>
      <sheetData sheetId="3876">
        <row r="2">
          <cell r="A2">
            <v>0</v>
          </cell>
        </row>
      </sheetData>
      <sheetData sheetId="3877">
        <row r="2">
          <cell r="A2" t="str">
            <v>FORMULARIO N° 4</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efreshError="1"/>
      <sheetData sheetId="3883">
        <row r="2">
          <cell r="A2">
            <v>0</v>
          </cell>
        </row>
      </sheetData>
      <sheetData sheetId="3884" refreshError="1"/>
      <sheetData sheetId="3885" refreshError="1"/>
      <sheetData sheetId="3886" refreshError="1"/>
      <sheetData sheetId="3887" refreshError="1"/>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sheetData sheetId="4389"/>
      <sheetData sheetId="4390">
        <row r="2">
          <cell r="A2">
            <v>0</v>
          </cell>
        </row>
      </sheetData>
      <sheetData sheetId="4391"/>
      <sheetData sheetId="4392"/>
      <sheetData sheetId="4393"/>
      <sheetData sheetId="4394"/>
      <sheetData sheetId="4395">
        <row r="2">
          <cell r="A2">
            <v>0</v>
          </cell>
        </row>
      </sheetData>
      <sheetData sheetId="4396"/>
      <sheetData sheetId="4397">
        <row r="2">
          <cell r="A2">
            <v>0</v>
          </cell>
        </row>
      </sheetData>
      <sheetData sheetId="4398"/>
      <sheetData sheetId="4399"/>
      <sheetData sheetId="4400"/>
      <sheetData sheetId="4401"/>
      <sheetData sheetId="4402"/>
      <sheetData sheetId="4403">
        <row r="2">
          <cell r="A2">
            <v>0</v>
          </cell>
        </row>
      </sheetData>
      <sheetData sheetId="4404"/>
      <sheetData sheetId="4405"/>
      <sheetData sheetId="4406"/>
      <sheetData sheetId="4407"/>
      <sheetData sheetId="4408">
        <row r="2">
          <cell r="A2">
            <v>0</v>
          </cell>
        </row>
      </sheetData>
      <sheetData sheetId="4409"/>
      <sheetData sheetId="4410">
        <row r="2">
          <cell r="A2">
            <v>0</v>
          </cell>
        </row>
      </sheetData>
      <sheetData sheetId="4411"/>
      <sheetData sheetId="4412">
        <row r="2">
          <cell r="A2">
            <v>0</v>
          </cell>
        </row>
      </sheetData>
      <sheetData sheetId="4413"/>
      <sheetData sheetId="4414"/>
      <sheetData sheetId="4415"/>
      <sheetData sheetId="4416">
        <row r="2">
          <cell r="A2">
            <v>0</v>
          </cell>
        </row>
      </sheetData>
      <sheetData sheetId="4417">
        <row r="2">
          <cell r="A2">
            <v>0</v>
          </cell>
        </row>
      </sheetData>
      <sheetData sheetId="4418"/>
      <sheetData sheetId="4419"/>
      <sheetData sheetId="4420"/>
      <sheetData sheetId="4421">
        <row r="2">
          <cell r="A2">
            <v>0</v>
          </cell>
        </row>
      </sheetData>
      <sheetData sheetId="4422">
        <row r="2">
          <cell r="A2">
            <v>0</v>
          </cell>
        </row>
      </sheetData>
      <sheetData sheetId="4423"/>
      <sheetData sheetId="4424"/>
      <sheetData sheetId="4425"/>
      <sheetData sheetId="4426">
        <row r="2">
          <cell r="A2">
            <v>0</v>
          </cell>
        </row>
      </sheetData>
      <sheetData sheetId="4427">
        <row r="2">
          <cell r="A2">
            <v>0</v>
          </cell>
        </row>
      </sheetData>
      <sheetData sheetId="4428">
        <row r="2">
          <cell r="A2">
            <v>0</v>
          </cell>
        </row>
      </sheetData>
      <sheetData sheetId="4429"/>
      <sheetData sheetId="4430"/>
      <sheetData sheetId="4431">
        <row r="2">
          <cell r="A2">
            <v>0</v>
          </cell>
        </row>
      </sheetData>
      <sheetData sheetId="4432">
        <row r="2">
          <cell r="A2">
            <v>0</v>
          </cell>
        </row>
      </sheetData>
      <sheetData sheetId="4433"/>
      <sheetData sheetId="4434">
        <row r="2">
          <cell r="A2">
            <v>0</v>
          </cell>
        </row>
      </sheetData>
      <sheetData sheetId="4435"/>
      <sheetData sheetId="4436">
        <row r="2">
          <cell r="A2">
            <v>0</v>
          </cell>
        </row>
      </sheetData>
      <sheetData sheetId="4437"/>
      <sheetData sheetId="4438">
        <row r="2">
          <cell r="A2">
            <v>0</v>
          </cell>
        </row>
      </sheetData>
      <sheetData sheetId="4439">
        <row r="2">
          <cell r="A2">
            <v>0</v>
          </cell>
        </row>
      </sheetData>
      <sheetData sheetId="4440"/>
      <sheetData sheetId="4441"/>
      <sheetData sheetId="4442"/>
      <sheetData sheetId="4443">
        <row r="2">
          <cell r="A2">
            <v>0</v>
          </cell>
        </row>
      </sheetData>
      <sheetData sheetId="4444">
        <row r="2">
          <cell r="A2">
            <v>0</v>
          </cell>
        </row>
      </sheetData>
      <sheetData sheetId="4445"/>
      <sheetData sheetId="4446">
        <row r="2">
          <cell r="A2">
            <v>0</v>
          </cell>
        </row>
      </sheetData>
      <sheetData sheetId="4447">
        <row r="2">
          <cell r="A2">
            <v>0</v>
          </cell>
        </row>
      </sheetData>
      <sheetData sheetId="4448">
        <row r="2">
          <cell r="A2">
            <v>0</v>
          </cell>
        </row>
      </sheetData>
      <sheetData sheetId="4449">
        <row r="2">
          <cell r="A2">
            <v>0</v>
          </cell>
        </row>
      </sheetData>
      <sheetData sheetId="4450"/>
      <sheetData sheetId="4451">
        <row r="2">
          <cell r="A2">
            <v>0</v>
          </cell>
        </row>
      </sheetData>
      <sheetData sheetId="4452">
        <row r="2">
          <cell r="A2">
            <v>0</v>
          </cell>
        </row>
      </sheetData>
      <sheetData sheetId="4453"/>
      <sheetData sheetId="4454"/>
      <sheetData sheetId="4455"/>
      <sheetData sheetId="4456">
        <row r="2">
          <cell r="A2">
            <v>0</v>
          </cell>
        </row>
      </sheetData>
      <sheetData sheetId="4457">
        <row r="2">
          <cell r="A2">
            <v>0</v>
          </cell>
        </row>
      </sheetData>
      <sheetData sheetId="4458"/>
      <sheetData sheetId="4459"/>
      <sheetData sheetId="4460"/>
      <sheetData sheetId="4461">
        <row r="2">
          <cell r="A2">
            <v>0</v>
          </cell>
        </row>
      </sheetData>
      <sheetData sheetId="4462">
        <row r="2">
          <cell r="A2">
            <v>0</v>
          </cell>
        </row>
      </sheetData>
      <sheetData sheetId="4463">
        <row r="2">
          <cell r="A2">
            <v>0</v>
          </cell>
        </row>
      </sheetData>
      <sheetData sheetId="4464"/>
      <sheetData sheetId="4465"/>
      <sheetData sheetId="4466">
        <row r="2">
          <cell r="A2">
            <v>0</v>
          </cell>
        </row>
      </sheetData>
      <sheetData sheetId="4467">
        <row r="2">
          <cell r="A2">
            <v>0</v>
          </cell>
        </row>
      </sheetData>
      <sheetData sheetId="4468">
        <row r="2">
          <cell r="A2">
            <v>0</v>
          </cell>
        </row>
      </sheetData>
      <sheetData sheetId="4469"/>
      <sheetData sheetId="4470"/>
      <sheetData sheetId="4471">
        <row r="2">
          <cell r="A2">
            <v>0</v>
          </cell>
        </row>
      </sheetData>
      <sheetData sheetId="4472">
        <row r="2">
          <cell r="A2">
            <v>0</v>
          </cell>
        </row>
      </sheetData>
      <sheetData sheetId="4473"/>
      <sheetData sheetId="4474"/>
      <sheetData sheetId="4475"/>
      <sheetData sheetId="4476">
        <row r="2">
          <cell r="A2">
            <v>0</v>
          </cell>
        </row>
      </sheetData>
      <sheetData sheetId="4477">
        <row r="2">
          <cell r="A2">
            <v>0</v>
          </cell>
        </row>
      </sheetData>
      <sheetData sheetId="4478"/>
      <sheetData sheetId="4479"/>
      <sheetData sheetId="4480"/>
      <sheetData sheetId="4481">
        <row r="2">
          <cell r="A2">
            <v>0</v>
          </cell>
        </row>
      </sheetData>
      <sheetData sheetId="4482">
        <row r="2">
          <cell r="A2">
            <v>0</v>
          </cell>
        </row>
      </sheetData>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row r="2">
          <cell r="A2">
            <v>0</v>
          </cell>
        </row>
      </sheetData>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row r="2">
          <cell r="A2">
            <v>0</v>
          </cell>
        </row>
      </sheetData>
      <sheetData sheetId="4510"/>
      <sheetData sheetId="4511">
        <row r="2">
          <cell r="A2">
            <v>0</v>
          </cell>
        </row>
      </sheetData>
      <sheetData sheetId="4512"/>
      <sheetData sheetId="4513"/>
      <sheetData sheetId="4514"/>
      <sheetData sheetId="4515"/>
      <sheetData sheetId="4516">
        <row r="2">
          <cell r="A2">
            <v>0</v>
          </cell>
        </row>
      </sheetData>
      <sheetData sheetId="4517">
        <row r="2">
          <cell r="A2">
            <v>0</v>
          </cell>
        </row>
      </sheetData>
      <sheetData sheetId="4518"/>
      <sheetData sheetId="4519">
        <row r="2">
          <cell r="A2">
            <v>0</v>
          </cell>
        </row>
      </sheetData>
      <sheetData sheetId="4520"/>
      <sheetData sheetId="4521"/>
      <sheetData sheetId="4522"/>
      <sheetData sheetId="4523"/>
      <sheetData sheetId="4524"/>
      <sheetData sheetId="4525"/>
      <sheetData sheetId="4526">
        <row r="2">
          <cell r="A2">
            <v>0</v>
          </cell>
        </row>
      </sheetData>
      <sheetData sheetId="4527">
        <row r="2">
          <cell r="A2">
            <v>0</v>
          </cell>
        </row>
      </sheetData>
      <sheetData sheetId="4528"/>
      <sheetData sheetId="4529"/>
      <sheetData sheetId="4530"/>
      <sheetData sheetId="4531">
        <row r="2">
          <cell r="A2">
            <v>0</v>
          </cell>
        </row>
      </sheetData>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row r="2">
          <cell r="A2">
            <v>0</v>
          </cell>
        </row>
      </sheetData>
      <sheetData sheetId="4548">
        <row r="2">
          <cell r="A2">
            <v>0</v>
          </cell>
        </row>
      </sheetData>
      <sheetData sheetId="4549"/>
      <sheetData sheetId="4550"/>
      <sheetData sheetId="4551"/>
      <sheetData sheetId="4552"/>
      <sheetData sheetId="4553"/>
      <sheetData sheetId="4554"/>
      <sheetData sheetId="4555">
        <row r="2">
          <cell r="A2">
            <v>0</v>
          </cell>
        </row>
      </sheetData>
      <sheetData sheetId="4556">
        <row r="2">
          <cell r="A2">
            <v>0</v>
          </cell>
        </row>
      </sheetData>
      <sheetData sheetId="4557">
        <row r="2">
          <cell r="A2">
            <v>0</v>
          </cell>
        </row>
      </sheetData>
      <sheetData sheetId="4558">
        <row r="2">
          <cell r="A2">
            <v>0</v>
          </cell>
        </row>
      </sheetData>
      <sheetData sheetId="4559"/>
      <sheetData sheetId="4560">
        <row r="2">
          <cell r="A2">
            <v>0</v>
          </cell>
        </row>
      </sheetData>
      <sheetData sheetId="4561"/>
      <sheetData sheetId="4562">
        <row r="2">
          <cell r="A2">
            <v>0</v>
          </cell>
        </row>
      </sheetData>
      <sheetData sheetId="4563">
        <row r="2">
          <cell r="A2">
            <v>0</v>
          </cell>
        </row>
      </sheetData>
      <sheetData sheetId="4564"/>
      <sheetData sheetId="4565">
        <row r="2">
          <cell r="A2">
            <v>0</v>
          </cell>
        </row>
      </sheetData>
      <sheetData sheetId="4566">
        <row r="2">
          <cell r="A2">
            <v>0</v>
          </cell>
        </row>
      </sheetData>
      <sheetData sheetId="4567">
        <row r="2">
          <cell r="A2">
            <v>0</v>
          </cell>
        </row>
      </sheetData>
      <sheetData sheetId="4568"/>
      <sheetData sheetId="4569"/>
      <sheetData sheetId="4570">
        <row r="2">
          <cell r="A2">
            <v>0</v>
          </cell>
        </row>
      </sheetData>
      <sheetData sheetId="4571"/>
      <sheetData sheetId="4572">
        <row r="2">
          <cell r="A2">
            <v>0</v>
          </cell>
        </row>
      </sheetData>
      <sheetData sheetId="4573">
        <row r="2">
          <cell r="A2">
            <v>0</v>
          </cell>
        </row>
      </sheetData>
      <sheetData sheetId="4574"/>
      <sheetData sheetId="4575">
        <row r="2">
          <cell r="A2">
            <v>0</v>
          </cell>
        </row>
      </sheetData>
      <sheetData sheetId="4576"/>
      <sheetData sheetId="4577">
        <row r="2">
          <cell r="A2">
            <v>0</v>
          </cell>
        </row>
      </sheetData>
      <sheetData sheetId="4578"/>
      <sheetData sheetId="4579"/>
      <sheetData sheetId="4580">
        <row r="2">
          <cell r="A2">
            <v>0</v>
          </cell>
        </row>
      </sheetData>
      <sheetData sheetId="4581"/>
      <sheetData sheetId="4582">
        <row r="2">
          <cell r="A2">
            <v>0</v>
          </cell>
        </row>
      </sheetData>
      <sheetData sheetId="4583">
        <row r="2">
          <cell r="A2">
            <v>0</v>
          </cell>
        </row>
      </sheetData>
      <sheetData sheetId="4584"/>
      <sheetData sheetId="4585"/>
      <sheetData sheetId="4586"/>
      <sheetData sheetId="4587"/>
      <sheetData sheetId="4588">
        <row r="2">
          <cell r="A2">
            <v>0</v>
          </cell>
        </row>
      </sheetData>
      <sheetData sheetId="4589">
        <row r="2">
          <cell r="A2">
            <v>0</v>
          </cell>
        </row>
      </sheetData>
      <sheetData sheetId="4590"/>
      <sheetData sheetId="4591"/>
      <sheetData sheetId="4592"/>
      <sheetData sheetId="4593">
        <row r="2">
          <cell r="A2">
            <v>0</v>
          </cell>
        </row>
      </sheetData>
      <sheetData sheetId="4594">
        <row r="2">
          <cell r="A2">
            <v>0</v>
          </cell>
        </row>
      </sheetData>
      <sheetData sheetId="4595">
        <row r="2">
          <cell r="A2">
            <v>0</v>
          </cell>
        </row>
      </sheetData>
      <sheetData sheetId="4596"/>
      <sheetData sheetId="4597">
        <row r="2">
          <cell r="A2">
            <v>0</v>
          </cell>
        </row>
      </sheetData>
      <sheetData sheetId="4598"/>
      <sheetData sheetId="4599"/>
      <sheetData sheetId="4600"/>
      <sheetData sheetId="4601">
        <row r="2">
          <cell r="A2">
            <v>0</v>
          </cell>
        </row>
      </sheetData>
      <sheetData sheetId="4602">
        <row r="2">
          <cell r="A2">
            <v>0</v>
          </cell>
        </row>
      </sheetData>
      <sheetData sheetId="4603">
        <row r="2">
          <cell r="A2">
            <v>0</v>
          </cell>
        </row>
      </sheetData>
      <sheetData sheetId="4604">
        <row r="2">
          <cell r="A2">
            <v>0</v>
          </cell>
        </row>
      </sheetData>
      <sheetData sheetId="4605"/>
      <sheetData sheetId="4606">
        <row r="2">
          <cell r="A2">
            <v>0</v>
          </cell>
        </row>
      </sheetData>
      <sheetData sheetId="4607">
        <row r="2">
          <cell r="A2">
            <v>0</v>
          </cell>
        </row>
      </sheetData>
      <sheetData sheetId="4608">
        <row r="2">
          <cell r="A2">
            <v>0</v>
          </cell>
        </row>
      </sheetData>
      <sheetData sheetId="4609">
        <row r="2">
          <cell r="A2">
            <v>0</v>
          </cell>
        </row>
      </sheetData>
      <sheetData sheetId="4610"/>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sheetData sheetId="4621">
        <row r="2">
          <cell r="A2">
            <v>0</v>
          </cell>
        </row>
      </sheetData>
      <sheetData sheetId="4622">
        <row r="2">
          <cell r="A2">
            <v>0</v>
          </cell>
        </row>
      </sheetData>
      <sheetData sheetId="4623">
        <row r="2">
          <cell r="A2">
            <v>0</v>
          </cell>
        </row>
      </sheetData>
      <sheetData sheetId="4624">
        <row r="2">
          <cell r="A2">
            <v>0</v>
          </cell>
        </row>
      </sheetData>
      <sheetData sheetId="4625"/>
      <sheetData sheetId="4626"/>
      <sheetData sheetId="4627"/>
      <sheetData sheetId="4628">
        <row r="2">
          <cell r="A2">
            <v>0</v>
          </cell>
        </row>
      </sheetData>
      <sheetData sheetId="4629">
        <row r="2">
          <cell r="A2">
            <v>0</v>
          </cell>
        </row>
      </sheetData>
      <sheetData sheetId="4630"/>
      <sheetData sheetId="4631"/>
      <sheetData sheetId="4632"/>
      <sheetData sheetId="4633">
        <row r="2">
          <cell r="A2">
            <v>0</v>
          </cell>
        </row>
      </sheetData>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sheetData sheetId="4735"/>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sheetData sheetId="4757">
        <row r="2">
          <cell r="A2">
            <v>0</v>
          </cell>
        </row>
      </sheetData>
      <sheetData sheetId="4758">
        <row r="2">
          <cell r="A2">
            <v>0</v>
          </cell>
        </row>
      </sheetData>
      <sheetData sheetId="4759"/>
      <sheetData sheetId="4760">
        <row r="2">
          <cell r="A2">
            <v>0</v>
          </cell>
        </row>
      </sheetData>
      <sheetData sheetId="4761"/>
      <sheetData sheetId="4762">
        <row r="2">
          <cell r="A2">
            <v>0</v>
          </cell>
        </row>
      </sheetData>
      <sheetData sheetId="4763"/>
      <sheetData sheetId="4764"/>
      <sheetData sheetId="4765">
        <row r="2">
          <cell r="A2">
            <v>0</v>
          </cell>
        </row>
      </sheetData>
      <sheetData sheetId="4766"/>
      <sheetData sheetId="4767">
        <row r="2">
          <cell r="A2">
            <v>0</v>
          </cell>
        </row>
      </sheetData>
      <sheetData sheetId="4768">
        <row r="2">
          <cell r="A2">
            <v>0</v>
          </cell>
        </row>
      </sheetData>
      <sheetData sheetId="4769"/>
      <sheetData sheetId="4770"/>
      <sheetData sheetId="4771"/>
      <sheetData sheetId="4772"/>
      <sheetData sheetId="4773">
        <row r="2">
          <cell r="A2">
            <v>0</v>
          </cell>
        </row>
      </sheetData>
      <sheetData sheetId="4774">
        <row r="2">
          <cell r="A2">
            <v>0</v>
          </cell>
        </row>
      </sheetData>
      <sheetData sheetId="4775"/>
      <sheetData sheetId="4776"/>
      <sheetData sheetId="4777"/>
      <sheetData sheetId="4778">
        <row r="2">
          <cell r="A2">
            <v>0</v>
          </cell>
        </row>
      </sheetData>
      <sheetData sheetId="4779">
        <row r="2">
          <cell r="A2">
            <v>0</v>
          </cell>
        </row>
      </sheetData>
      <sheetData sheetId="4780">
        <row r="2">
          <cell r="A2">
            <v>0</v>
          </cell>
        </row>
      </sheetData>
      <sheetData sheetId="4781"/>
      <sheetData sheetId="4782"/>
      <sheetData sheetId="4783"/>
      <sheetData sheetId="4784"/>
      <sheetData sheetId="4785"/>
      <sheetData sheetId="4786">
        <row r="2">
          <cell r="A2">
            <v>0</v>
          </cell>
        </row>
      </sheetData>
      <sheetData sheetId="4787">
        <row r="2">
          <cell r="A2">
            <v>0</v>
          </cell>
        </row>
      </sheetData>
      <sheetData sheetId="4788">
        <row r="2">
          <cell r="A2">
            <v>0</v>
          </cell>
        </row>
      </sheetData>
      <sheetData sheetId="4789">
        <row r="2">
          <cell r="A2">
            <v>0</v>
          </cell>
        </row>
      </sheetData>
      <sheetData sheetId="4790"/>
      <sheetData sheetId="4791"/>
      <sheetData sheetId="4792">
        <row r="2">
          <cell r="A2">
            <v>0</v>
          </cell>
        </row>
      </sheetData>
      <sheetData sheetId="4793">
        <row r="2">
          <cell r="A2">
            <v>0</v>
          </cell>
        </row>
      </sheetData>
      <sheetData sheetId="4794">
        <row r="2">
          <cell r="A2">
            <v>0</v>
          </cell>
        </row>
      </sheetData>
      <sheetData sheetId="4795"/>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sheetData sheetId="4802">
        <row r="2">
          <cell r="A2">
            <v>0</v>
          </cell>
        </row>
      </sheetData>
      <sheetData sheetId="4803">
        <row r="2">
          <cell r="A2">
            <v>0</v>
          </cell>
        </row>
      </sheetData>
      <sheetData sheetId="4804">
        <row r="2">
          <cell r="A2">
            <v>0</v>
          </cell>
        </row>
      </sheetData>
      <sheetData sheetId="4805"/>
      <sheetData sheetId="4806">
        <row r="2">
          <cell r="A2">
            <v>0</v>
          </cell>
        </row>
      </sheetData>
      <sheetData sheetId="4807">
        <row r="2">
          <cell r="A2">
            <v>0</v>
          </cell>
        </row>
      </sheetData>
      <sheetData sheetId="4808">
        <row r="2">
          <cell r="A2">
            <v>0</v>
          </cell>
        </row>
      </sheetData>
      <sheetData sheetId="4809">
        <row r="2">
          <cell r="A2">
            <v>0</v>
          </cell>
        </row>
      </sheetData>
      <sheetData sheetId="4810"/>
      <sheetData sheetId="4811"/>
      <sheetData sheetId="4812"/>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sheetData sheetId="4824">
        <row r="2">
          <cell r="A2">
            <v>0</v>
          </cell>
        </row>
      </sheetData>
      <sheetData sheetId="4825"/>
      <sheetData sheetId="4826"/>
      <sheetData sheetId="4827">
        <row r="2">
          <cell r="A2">
            <v>0</v>
          </cell>
        </row>
      </sheetData>
      <sheetData sheetId="4828"/>
      <sheetData sheetId="4829"/>
      <sheetData sheetId="4830"/>
      <sheetData sheetId="4831"/>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sheetData sheetId="5315">
        <row r="2">
          <cell r="A2">
            <v>0</v>
          </cell>
        </row>
      </sheetData>
      <sheetData sheetId="5316"/>
      <sheetData sheetId="5317">
        <row r="2">
          <cell r="A2">
            <v>0</v>
          </cell>
        </row>
      </sheetData>
      <sheetData sheetId="5318"/>
      <sheetData sheetId="5319"/>
      <sheetData sheetId="5320"/>
      <sheetData sheetId="5321"/>
      <sheetData sheetId="5322">
        <row r="2">
          <cell r="A2">
            <v>0</v>
          </cell>
        </row>
      </sheetData>
      <sheetData sheetId="5323">
        <row r="2">
          <cell r="A2">
            <v>0</v>
          </cell>
        </row>
      </sheetData>
      <sheetData sheetId="5324"/>
      <sheetData sheetId="5325"/>
      <sheetData sheetId="5326"/>
      <sheetData sheetId="5327"/>
      <sheetData sheetId="5328"/>
      <sheetData sheetId="5329">
        <row r="2">
          <cell r="A2">
            <v>0</v>
          </cell>
        </row>
      </sheetData>
      <sheetData sheetId="5330"/>
      <sheetData sheetId="5331"/>
      <sheetData sheetId="5332"/>
      <sheetData sheetId="5333"/>
      <sheetData sheetId="5334">
        <row r="2">
          <cell r="A2">
            <v>0</v>
          </cell>
        </row>
      </sheetData>
      <sheetData sheetId="5335">
        <row r="2">
          <cell r="A2">
            <v>0</v>
          </cell>
        </row>
      </sheetData>
      <sheetData sheetId="5336"/>
      <sheetData sheetId="5337"/>
      <sheetData sheetId="5338"/>
      <sheetData sheetId="5339"/>
      <sheetData sheetId="5340"/>
      <sheetData sheetId="5341">
        <row r="2">
          <cell r="A2">
            <v>0</v>
          </cell>
        </row>
      </sheetData>
      <sheetData sheetId="5342">
        <row r="2">
          <cell r="A2">
            <v>0</v>
          </cell>
        </row>
      </sheetData>
      <sheetData sheetId="5343">
        <row r="2">
          <cell r="A2">
            <v>0</v>
          </cell>
        </row>
      </sheetData>
      <sheetData sheetId="5344">
        <row r="2">
          <cell r="A2">
            <v>0</v>
          </cell>
        </row>
      </sheetData>
      <sheetData sheetId="5345"/>
      <sheetData sheetId="5346"/>
      <sheetData sheetId="5347"/>
      <sheetData sheetId="5348">
        <row r="2">
          <cell r="A2">
            <v>0</v>
          </cell>
        </row>
      </sheetData>
      <sheetData sheetId="5349">
        <row r="2">
          <cell r="A2">
            <v>0</v>
          </cell>
        </row>
      </sheetData>
      <sheetData sheetId="5350"/>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sheetData sheetId="5357"/>
      <sheetData sheetId="5358">
        <row r="2">
          <cell r="A2">
            <v>0</v>
          </cell>
        </row>
      </sheetData>
      <sheetData sheetId="5359">
        <row r="2">
          <cell r="A2">
            <v>0</v>
          </cell>
        </row>
      </sheetData>
      <sheetData sheetId="5360"/>
      <sheetData sheetId="5361">
        <row r="2">
          <cell r="A2">
            <v>0</v>
          </cell>
        </row>
      </sheetData>
      <sheetData sheetId="5362">
        <row r="2">
          <cell r="A2">
            <v>0</v>
          </cell>
        </row>
      </sheetData>
      <sheetData sheetId="5363">
        <row r="2">
          <cell r="A2">
            <v>0</v>
          </cell>
        </row>
      </sheetData>
      <sheetData sheetId="5364">
        <row r="2">
          <cell r="A2">
            <v>0</v>
          </cell>
        </row>
      </sheetData>
      <sheetData sheetId="5365"/>
      <sheetData sheetId="5366"/>
      <sheetData sheetId="5367"/>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sheetData sheetId="5378"/>
      <sheetData sheetId="5379">
        <row r="2">
          <cell r="A2">
            <v>0</v>
          </cell>
        </row>
      </sheetData>
      <sheetData sheetId="5380"/>
      <sheetData sheetId="5381"/>
      <sheetData sheetId="5382"/>
      <sheetData sheetId="5383"/>
      <sheetData sheetId="5384"/>
      <sheetData sheetId="5385"/>
      <sheetData sheetId="5386"/>
      <sheetData sheetId="5387"/>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efreshError="1"/>
      <sheetData sheetId="5730">
        <row r="2">
          <cell r="A2">
            <v>0</v>
          </cell>
        </row>
      </sheetData>
      <sheetData sheetId="5731">
        <row r="2">
          <cell r="A2">
            <v>0</v>
          </cell>
        </row>
      </sheetData>
      <sheetData sheetId="5732" refreshError="1"/>
      <sheetData sheetId="5733" refreshError="1"/>
      <sheetData sheetId="5734">
        <row r="2">
          <cell r="A2">
            <v>0</v>
          </cell>
        </row>
      </sheetData>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efreshError="1"/>
      <sheetData sheetId="5756" refreshError="1"/>
      <sheetData sheetId="5757">
        <row r="2">
          <cell r="A2">
            <v>0</v>
          </cell>
        </row>
      </sheetData>
      <sheetData sheetId="5758">
        <row r="2">
          <cell r="A2">
            <v>0</v>
          </cell>
        </row>
      </sheetData>
      <sheetData sheetId="5759" refreshError="1"/>
      <sheetData sheetId="5760" refreshError="1"/>
      <sheetData sheetId="5761">
        <row r="2">
          <cell r="A2">
            <v>0</v>
          </cell>
        </row>
      </sheetData>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ow r="2">
          <cell r="A2">
            <v>0</v>
          </cell>
        </row>
      </sheetData>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93">
        <row r="2">
          <cell r="A2">
            <v>0</v>
          </cell>
        </row>
      </sheetData>
      <sheetData sheetId="5794">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95"/>
      <sheetData sheetId="5796">
        <row r="2">
          <cell r="A2">
            <v>0</v>
          </cell>
        </row>
      </sheetData>
      <sheetData sheetId="5797">
        <row r="2">
          <cell r="A2">
            <v>0</v>
          </cell>
        </row>
      </sheetData>
      <sheetData sheetId="5798">
        <row r="2">
          <cell r="A2">
            <v>0</v>
          </cell>
        </row>
      </sheetData>
      <sheetData sheetId="5799">
        <row r="2">
          <cell r="A2">
            <v>0</v>
          </cell>
        </row>
      </sheetData>
      <sheetData sheetId="5800">
        <row r="2">
          <cell r="A2">
            <v>0</v>
          </cell>
        </row>
      </sheetData>
      <sheetData sheetId="5801">
        <row r="2">
          <cell r="A2">
            <v>0</v>
          </cell>
        </row>
      </sheetData>
      <sheetData sheetId="5802">
        <row r="2">
          <cell r="A2" t="str">
            <v>“CONSTRUCCIÓN DE OBRAS CIVILES, ELÉCTRICAS, MECÁNICAS E INSTRUMENTACIÓN REQUERIDAS POR ECOPETROL Y SU GRUPO EMPRESARIAL PARA LA VIGENCIA 2017-2020 CON OPCIÓN DE DOS AÑOS”</v>
          </cell>
        </row>
      </sheetData>
      <sheetData sheetId="5803">
        <row r="2">
          <cell r="A2">
            <v>0</v>
          </cell>
        </row>
      </sheetData>
      <sheetData sheetId="5804">
        <row r="2">
          <cell r="A2">
            <v>0</v>
          </cell>
        </row>
      </sheetData>
      <sheetData sheetId="5805">
        <row r="2">
          <cell r="A2">
            <v>0</v>
          </cell>
        </row>
      </sheetData>
      <sheetData sheetId="5806">
        <row r="2">
          <cell r="A2">
            <v>0</v>
          </cell>
        </row>
      </sheetData>
      <sheetData sheetId="5807">
        <row r="2">
          <cell r="A2">
            <v>0</v>
          </cell>
        </row>
      </sheetData>
      <sheetData sheetId="5808">
        <row r="2">
          <cell r="A2">
            <v>0</v>
          </cell>
        </row>
      </sheetData>
      <sheetData sheetId="5809">
        <row r="2">
          <cell r="A2">
            <v>0</v>
          </cell>
        </row>
      </sheetData>
      <sheetData sheetId="5810">
        <row r="2">
          <cell r="A2">
            <v>0</v>
          </cell>
        </row>
      </sheetData>
      <sheetData sheetId="5811">
        <row r="2">
          <cell r="A2">
            <v>0</v>
          </cell>
        </row>
      </sheetData>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ow r="2">
          <cell r="A2">
            <v>0</v>
          </cell>
        </row>
      </sheetData>
      <sheetData sheetId="5832">
        <row r="2">
          <cell r="A2">
            <v>0</v>
          </cell>
        </row>
      </sheetData>
      <sheetData sheetId="5833">
        <row r="2">
          <cell r="A2">
            <v>0</v>
          </cell>
        </row>
      </sheetData>
      <sheetData sheetId="5834"/>
      <sheetData sheetId="5835">
        <row r="2">
          <cell r="A2">
            <v>0</v>
          </cell>
        </row>
      </sheetData>
      <sheetData sheetId="5836">
        <row r="2">
          <cell r="A2">
            <v>0</v>
          </cell>
        </row>
      </sheetData>
      <sheetData sheetId="5837">
        <row r="2">
          <cell r="A2">
            <v>0</v>
          </cell>
        </row>
      </sheetData>
      <sheetData sheetId="5838"/>
      <sheetData sheetId="5839">
        <row r="2">
          <cell r="A2">
            <v>0</v>
          </cell>
        </row>
      </sheetData>
      <sheetData sheetId="5840"/>
      <sheetData sheetId="5841">
        <row r="2">
          <cell r="A2">
            <v>0</v>
          </cell>
        </row>
      </sheetData>
      <sheetData sheetId="5842">
        <row r="2">
          <cell r="A2">
            <v>0</v>
          </cell>
        </row>
      </sheetData>
      <sheetData sheetId="5843">
        <row r="2">
          <cell r="A2">
            <v>0</v>
          </cell>
        </row>
      </sheetData>
      <sheetData sheetId="5844">
        <row r="2">
          <cell r="A2">
            <v>0</v>
          </cell>
        </row>
      </sheetData>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ow r="2">
          <cell r="A2">
            <v>0</v>
          </cell>
        </row>
      </sheetData>
      <sheetData sheetId="5880">
        <row r="2">
          <cell r="A2">
            <v>0</v>
          </cell>
        </row>
      </sheetData>
      <sheetData sheetId="5881">
        <row r="2">
          <cell r="A2">
            <v>0</v>
          </cell>
        </row>
      </sheetData>
      <sheetData sheetId="5882">
        <row r="2">
          <cell r="A2">
            <v>0</v>
          </cell>
        </row>
      </sheetData>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ow r="2">
          <cell r="A2">
            <v>0</v>
          </cell>
        </row>
      </sheetData>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row r="2">
          <cell r="A2">
            <v>0</v>
          </cell>
        </row>
      </sheetData>
      <sheetData sheetId="5924">
        <row r="2">
          <cell r="A2">
            <v>0</v>
          </cell>
        </row>
      </sheetData>
      <sheetData sheetId="5925">
        <row r="2">
          <cell r="A2">
            <v>0</v>
          </cell>
        </row>
      </sheetData>
      <sheetData sheetId="5926">
        <row r="2">
          <cell r="A2">
            <v>0</v>
          </cell>
        </row>
      </sheetData>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sheetData sheetId="5998"/>
      <sheetData sheetId="5999"/>
      <sheetData sheetId="6000"/>
      <sheetData sheetId="6001"/>
      <sheetData sheetId="6002"/>
      <sheetData sheetId="6003"/>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sheetData sheetId="6019"/>
      <sheetData sheetId="6020">
        <row r="2">
          <cell r="A2">
            <v>0</v>
          </cell>
        </row>
      </sheetData>
      <sheetData sheetId="6021"/>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row r="2">
          <cell r="A2">
            <v>0</v>
          </cell>
        </row>
      </sheetData>
      <sheetData sheetId="6094">
        <row r="2">
          <cell r="A2">
            <v>0</v>
          </cell>
        </row>
      </sheetData>
      <sheetData sheetId="6095">
        <row r="2">
          <cell r="A2">
            <v>0</v>
          </cell>
        </row>
      </sheetData>
      <sheetData sheetId="6096">
        <row r="2">
          <cell r="A2">
            <v>0</v>
          </cell>
        </row>
      </sheetData>
      <sheetData sheetId="6097">
        <row r="2">
          <cell r="A2">
            <v>0</v>
          </cell>
        </row>
      </sheetData>
      <sheetData sheetId="6098">
        <row r="2">
          <cell r="A2">
            <v>0</v>
          </cell>
        </row>
      </sheetData>
      <sheetData sheetId="6099">
        <row r="2">
          <cell r="A2">
            <v>0</v>
          </cell>
        </row>
      </sheetData>
      <sheetData sheetId="6100"/>
      <sheetData sheetId="6101">
        <row r="2">
          <cell r="A2">
            <v>0</v>
          </cell>
        </row>
      </sheetData>
      <sheetData sheetId="6102">
        <row r="2">
          <cell r="A2">
            <v>0</v>
          </cell>
        </row>
      </sheetData>
      <sheetData sheetId="6103"/>
      <sheetData sheetId="6104"/>
      <sheetData sheetId="6105"/>
      <sheetData sheetId="6106"/>
      <sheetData sheetId="6107"/>
      <sheetData sheetId="6108"/>
      <sheetData sheetId="6109"/>
      <sheetData sheetId="6110"/>
      <sheetData sheetId="6111"/>
      <sheetData sheetId="6112">
        <row r="2">
          <cell r="A2">
            <v>0</v>
          </cell>
        </row>
      </sheetData>
      <sheetData sheetId="6113">
        <row r="2">
          <cell r="A2">
            <v>0</v>
          </cell>
        </row>
      </sheetData>
      <sheetData sheetId="6114">
        <row r="2">
          <cell r="A2">
            <v>0</v>
          </cell>
        </row>
      </sheetData>
      <sheetData sheetId="6115">
        <row r="2">
          <cell r="A2">
            <v>0</v>
          </cell>
        </row>
      </sheetData>
      <sheetData sheetId="6116">
        <row r="2">
          <cell r="A2">
            <v>0</v>
          </cell>
        </row>
      </sheetData>
      <sheetData sheetId="6117">
        <row r="2">
          <cell r="A2">
            <v>0</v>
          </cell>
        </row>
      </sheetData>
      <sheetData sheetId="6118">
        <row r="2">
          <cell r="A2">
            <v>0</v>
          </cell>
        </row>
      </sheetData>
      <sheetData sheetId="6119">
        <row r="2">
          <cell r="A2">
            <v>0</v>
          </cell>
        </row>
      </sheetData>
      <sheetData sheetId="6120"/>
      <sheetData sheetId="6121"/>
      <sheetData sheetId="6122"/>
      <sheetData sheetId="6123"/>
      <sheetData sheetId="6124"/>
      <sheetData sheetId="6125">
        <row r="2">
          <cell r="A2">
            <v>0</v>
          </cell>
        </row>
      </sheetData>
      <sheetData sheetId="6126">
        <row r="2">
          <cell r="A2" t="str">
            <v>“CONSTRUCCIÓN DE OBRAS CIVILES, ELÉCTRICAS, MECÁNICAS E INSTRUMENTACIÓN REQUERIDAS POR ECOPETROL Y SU GRUPO EMPRESARIAL PARA LA VIGENCIA 2017-2020 CON OPCIÓN DE DOS AÑOS”</v>
          </cell>
        </row>
      </sheetData>
      <sheetData sheetId="6127"/>
      <sheetData sheetId="6128">
        <row r="2">
          <cell r="A2">
            <v>0</v>
          </cell>
        </row>
      </sheetData>
      <sheetData sheetId="6129"/>
      <sheetData sheetId="6130"/>
      <sheetData sheetId="6131"/>
      <sheetData sheetId="6132">
        <row r="2">
          <cell r="A2">
            <v>0</v>
          </cell>
        </row>
      </sheetData>
      <sheetData sheetId="6133"/>
      <sheetData sheetId="6134">
        <row r="2">
          <cell r="B2" t="str">
            <v>Patrimonio
neto
personal</v>
          </cell>
        </row>
      </sheetData>
      <sheetData sheetId="6135"/>
      <sheetData sheetId="6136"/>
      <sheetData sheetId="6137">
        <row r="2">
          <cell r="A2" t="str">
            <v>“CONSTRUCCIÓN DE OBRAS CIVILES, ELÉCTRICAS, MECÁNICAS E INSTRUMENTACIÓN REQUERIDAS POR ECOPETROL Y SU GRUPO EMPRESARIAL PARA LA VIGENCIA 2017-2020 CON OPCIÓN DE DOS AÑOS”</v>
          </cell>
        </row>
      </sheetData>
      <sheetData sheetId="6138">
        <row r="2">
          <cell r="A2" t="str">
            <v>“CONSTRUCCIÓN DE OBRAS CIVILES, ELÉCTRICAS, MECÁNICAS E INSTRUMENTACIÓN REQUERIDAS POR ECOPETROL Y SU GRUPO EMPRESARIAL PARA LA VIGENCIA 2017-2020 CON OPCIÓN DE DOS AÑOS”</v>
          </cell>
        </row>
      </sheetData>
      <sheetData sheetId="6139">
        <row r="5">
          <cell r="A5">
            <v>0</v>
          </cell>
        </row>
      </sheetData>
      <sheetData sheetId="6140">
        <row r="2">
          <cell r="A2">
            <v>0</v>
          </cell>
        </row>
      </sheetData>
      <sheetData sheetId="6141"/>
      <sheetData sheetId="6142"/>
      <sheetData sheetId="6143">
        <row r="2">
          <cell r="B2">
            <v>0</v>
          </cell>
        </row>
      </sheetData>
      <sheetData sheetId="6144"/>
      <sheetData sheetId="6145"/>
      <sheetData sheetId="6146"/>
      <sheetData sheetId="6147"/>
      <sheetData sheetId="6148">
        <row r="2">
          <cell r="A2">
            <v>0</v>
          </cell>
        </row>
      </sheetData>
      <sheetData sheetId="6149"/>
      <sheetData sheetId="6150"/>
      <sheetData sheetId="6151"/>
      <sheetData sheetId="6152"/>
      <sheetData sheetId="6153"/>
      <sheetData sheetId="6154"/>
      <sheetData sheetId="6155"/>
      <sheetData sheetId="6156"/>
      <sheetData sheetId="6157"/>
      <sheetData sheetId="6158">
        <row r="2">
          <cell r="A2">
            <v>0</v>
          </cell>
        </row>
      </sheetData>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ow r="2">
          <cell r="A2">
            <v>0</v>
          </cell>
        </row>
      </sheetData>
      <sheetData sheetId="6190">
        <row r="2">
          <cell r="A2">
            <v>0</v>
          </cell>
        </row>
      </sheetData>
      <sheetData sheetId="6191">
        <row r="2">
          <cell r="A2">
            <v>0</v>
          </cell>
        </row>
      </sheetData>
      <sheetData sheetId="6192">
        <row r="2">
          <cell r="A2">
            <v>0</v>
          </cell>
        </row>
      </sheetData>
      <sheetData sheetId="6193">
        <row r="2">
          <cell r="A2">
            <v>0</v>
          </cell>
        </row>
      </sheetData>
      <sheetData sheetId="6194">
        <row r="2">
          <cell r="A2">
            <v>0</v>
          </cell>
        </row>
      </sheetData>
      <sheetData sheetId="6195">
        <row r="2">
          <cell r="A2">
            <v>0</v>
          </cell>
        </row>
      </sheetData>
      <sheetData sheetId="6196">
        <row r="2">
          <cell r="A2">
            <v>0</v>
          </cell>
        </row>
      </sheetData>
      <sheetData sheetId="6197">
        <row r="2">
          <cell r="A2">
            <v>0</v>
          </cell>
        </row>
      </sheetData>
      <sheetData sheetId="6198">
        <row r="2">
          <cell r="A2">
            <v>0</v>
          </cell>
        </row>
      </sheetData>
      <sheetData sheetId="6199">
        <row r="2">
          <cell r="A2">
            <v>0</v>
          </cell>
        </row>
      </sheetData>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sheetData sheetId="6264"/>
      <sheetData sheetId="6265"/>
      <sheetData sheetId="6266"/>
      <sheetData sheetId="6267"/>
      <sheetData sheetId="6268"/>
      <sheetData sheetId="6269"/>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sheetData sheetId="6285"/>
      <sheetData sheetId="6286">
        <row r="2">
          <cell r="A2">
            <v>0</v>
          </cell>
        </row>
      </sheetData>
      <sheetData sheetId="6287"/>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row r="2">
          <cell r="A2" t="str">
            <v>“CONSTRUCCIÓN DE OBRAS CIVILES, ELÉCTRICAS, MECÁNICAS E INSTRUMENTACIÓN REQUERIDAS POR ECOPETROL Y SU GRUPO EMPRESARIAL PARA LA VIGENCIA 2017-2020 CON OPCIÓN DE DOS AÑOS”</v>
          </cell>
        </row>
      </sheetData>
      <sheetData sheetId="6393"/>
      <sheetData sheetId="6394">
        <row r="2">
          <cell r="A2">
            <v>0</v>
          </cell>
        </row>
      </sheetData>
      <sheetData sheetId="6395"/>
      <sheetData sheetId="6396"/>
      <sheetData sheetId="6397"/>
      <sheetData sheetId="6398">
        <row r="2">
          <cell r="A2">
            <v>0</v>
          </cell>
        </row>
      </sheetData>
      <sheetData sheetId="6399"/>
      <sheetData sheetId="6400">
        <row r="2">
          <cell r="B2" t="str">
            <v>Patrimonio
neto
personal</v>
          </cell>
        </row>
      </sheetData>
      <sheetData sheetId="6401"/>
      <sheetData sheetId="6402"/>
      <sheetData sheetId="6403">
        <row r="2">
          <cell r="A2" t="str">
            <v>“CONSTRUCCIÓN DE OBRAS CIVILES, ELÉCTRICAS, MECÁNICAS E INSTRUMENTACIÓN REQUERIDAS POR ECOPETROL Y SU GRUPO EMPRESARIAL PARA LA VIGENCIA 2017-2020 CON OPCIÓN DE DOS AÑOS”</v>
          </cell>
        </row>
      </sheetData>
      <sheetData sheetId="6404">
        <row r="2">
          <cell r="A2" t="str">
            <v>“CONSTRUCCIÓN DE OBRAS CIVILES, ELÉCTRICAS, MECÁNICAS E INSTRUMENTACIÓN REQUERIDAS POR ECOPETROL Y SU GRUPO EMPRESARIAL PARA LA VIGENCIA 2017-2020 CON OPCIÓN DE DOS AÑOS”</v>
          </cell>
        </row>
      </sheetData>
      <sheetData sheetId="6405">
        <row r="5">
          <cell r="A5">
            <v>0</v>
          </cell>
        </row>
      </sheetData>
      <sheetData sheetId="6406">
        <row r="2">
          <cell r="A2">
            <v>0</v>
          </cell>
        </row>
      </sheetData>
      <sheetData sheetId="6407"/>
      <sheetData sheetId="6408"/>
      <sheetData sheetId="6409">
        <row r="2">
          <cell r="B2">
            <v>0</v>
          </cell>
        </row>
      </sheetData>
      <sheetData sheetId="6410"/>
      <sheetData sheetId="6411"/>
      <sheetData sheetId="6412"/>
      <sheetData sheetId="6413"/>
      <sheetData sheetId="6414">
        <row r="2">
          <cell r="A2">
            <v>0</v>
          </cell>
        </row>
      </sheetData>
      <sheetData sheetId="6415"/>
      <sheetData sheetId="6416"/>
      <sheetData sheetId="6417"/>
      <sheetData sheetId="6418"/>
      <sheetData sheetId="6419"/>
      <sheetData sheetId="6420"/>
      <sheetData sheetId="6421"/>
      <sheetData sheetId="6422"/>
      <sheetData sheetId="6423"/>
      <sheetData sheetId="6424">
        <row r="2">
          <cell r="A2">
            <v>0</v>
          </cell>
        </row>
      </sheetData>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row r="2">
          <cell r="A2">
            <v>0</v>
          </cell>
        </row>
      </sheetData>
      <sheetData sheetId="6456">
        <row r="2">
          <cell r="A2">
            <v>0</v>
          </cell>
        </row>
      </sheetData>
      <sheetData sheetId="6457">
        <row r="2">
          <cell r="A2">
            <v>0</v>
          </cell>
        </row>
      </sheetData>
      <sheetData sheetId="6458">
        <row r="2">
          <cell r="A2">
            <v>0</v>
          </cell>
        </row>
      </sheetData>
      <sheetData sheetId="6459">
        <row r="2">
          <cell r="A2">
            <v>0</v>
          </cell>
        </row>
      </sheetData>
      <sheetData sheetId="6460">
        <row r="2">
          <cell r="A2">
            <v>0</v>
          </cell>
        </row>
      </sheetData>
      <sheetData sheetId="6461">
        <row r="2">
          <cell r="A2">
            <v>0</v>
          </cell>
        </row>
      </sheetData>
      <sheetData sheetId="6462">
        <row r="2">
          <cell r="A2">
            <v>0</v>
          </cell>
        </row>
      </sheetData>
      <sheetData sheetId="6463">
        <row r="2">
          <cell r="A2">
            <v>0</v>
          </cell>
        </row>
      </sheetData>
      <sheetData sheetId="6464">
        <row r="2">
          <cell r="A2">
            <v>0</v>
          </cell>
        </row>
      </sheetData>
      <sheetData sheetId="6465">
        <row r="2">
          <cell r="A2">
            <v>0</v>
          </cell>
        </row>
      </sheetData>
      <sheetData sheetId="6466">
        <row r="2">
          <cell r="A2">
            <v>0</v>
          </cell>
        </row>
      </sheetData>
      <sheetData sheetId="6467">
        <row r="2">
          <cell r="A2">
            <v>0</v>
          </cell>
        </row>
      </sheetData>
      <sheetData sheetId="6468">
        <row r="2">
          <cell r="A2">
            <v>0</v>
          </cell>
        </row>
      </sheetData>
      <sheetData sheetId="6469">
        <row r="2">
          <cell r="A2">
            <v>0</v>
          </cell>
        </row>
      </sheetData>
      <sheetData sheetId="6470">
        <row r="2">
          <cell r="A2">
            <v>0</v>
          </cell>
        </row>
      </sheetData>
      <sheetData sheetId="6471">
        <row r="2">
          <cell r="A2">
            <v>0</v>
          </cell>
        </row>
      </sheetData>
      <sheetData sheetId="6472">
        <row r="2">
          <cell r="A2">
            <v>0</v>
          </cell>
        </row>
      </sheetData>
      <sheetData sheetId="6473">
        <row r="2">
          <cell r="A2">
            <v>0</v>
          </cell>
        </row>
      </sheetData>
      <sheetData sheetId="6474">
        <row r="2">
          <cell r="A2">
            <v>0</v>
          </cell>
        </row>
      </sheetData>
      <sheetData sheetId="6475">
        <row r="2">
          <cell r="A2">
            <v>0</v>
          </cell>
        </row>
      </sheetData>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row r="2">
          <cell r="A2">
            <v>0</v>
          </cell>
        </row>
      </sheetData>
      <sheetData sheetId="6485">
        <row r="2">
          <cell r="A2">
            <v>0</v>
          </cell>
        </row>
      </sheetData>
      <sheetData sheetId="6486">
        <row r="2">
          <cell r="A2">
            <v>0</v>
          </cell>
        </row>
      </sheetData>
      <sheetData sheetId="6487">
        <row r="2">
          <cell r="A2">
            <v>0</v>
          </cell>
        </row>
      </sheetData>
      <sheetData sheetId="6488">
        <row r="2">
          <cell r="A2">
            <v>0</v>
          </cell>
        </row>
      </sheetData>
      <sheetData sheetId="6489">
        <row r="2">
          <cell r="A2">
            <v>0</v>
          </cell>
        </row>
      </sheetData>
      <sheetData sheetId="6490">
        <row r="2">
          <cell r="A2">
            <v>0</v>
          </cell>
        </row>
      </sheetData>
      <sheetData sheetId="6491">
        <row r="2">
          <cell r="A2">
            <v>0</v>
          </cell>
        </row>
      </sheetData>
      <sheetData sheetId="6492">
        <row r="2">
          <cell r="A2">
            <v>0</v>
          </cell>
        </row>
      </sheetData>
      <sheetData sheetId="6493">
        <row r="2">
          <cell r="A2">
            <v>0</v>
          </cell>
        </row>
      </sheetData>
      <sheetData sheetId="6494">
        <row r="2">
          <cell r="A2">
            <v>0</v>
          </cell>
        </row>
      </sheetData>
      <sheetData sheetId="6495">
        <row r="2">
          <cell r="A2">
            <v>0</v>
          </cell>
        </row>
      </sheetData>
      <sheetData sheetId="6496">
        <row r="2">
          <cell r="A2">
            <v>0</v>
          </cell>
        </row>
      </sheetData>
      <sheetData sheetId="6497">
        <row r="2">
          <cell r="A2">
            <v>0</v>
          </cell>
        </row>
      </sheetData>
      <sheetData sheetId="6498">
        <row r="2">
          <cell r="A2">
            <v>0</v>
          </cell>
        </row>
      </sheetData>
      <sheetData sheetId="6499">
        <row r="2">
          <cell r="A2">
            <v>0</v>
          </cell>
        </row>
      </sheetData>
      <sheetData sheetId="6500">
        <row r="2">
          <cell r="A2">
            <v>0</v>
          </cell>
        </row>
      </sheetData>
      <sheetData sheetId="6501">
        <row r="2">
          <cell r="A2">
            <v>0</v>
          </cell>
        </row>
      </sheetData>
      <sheetData sheetId="6502">
        <row r="2">
          <cell r="A2">
            <v>0</v>
          </cell>
        </row>
      </sheetData>
      <sheetData sheetId="6503">
        <row r="2">
          <cell r="A2">
            <v>0</v>
          </cell>
        </row>
      </sheetData>
      <sheetData sheetId="6504">
        <row r="2">
          <cell r="A2">
            <v>0</v>
          </cell>
        </row>
      </sheetData>
      <sheetData sheetId="6505">
        <row r="2">
          <cell r="A2">
            <v>0</v>
          </cell>
        </row>
      </sheetData>
      <sheetData sheetId="6506">
        <row r="2">
          <cell r="A2">
            <v>0</v>
          </cell>
        </row>
      </sheetData>
      <sheetData sheetId="6507">
        <row r="2">
          <cell r="A2">
            <v>0</v>
          </cell>
        </row>
      </sheetData>
      <sheetData sheetId="6508">
        <row r="2">
          <cell r="A2">
            <v>0</v>
          </cell>
        </row>
      </sheetData>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sheetData sheetId="6530"/>
      <sheetData sheetId="6531"/>
      <sheetData sheetId="6532"/>
      <sheetData sheetId="6533"/>
      <sheetData sheetId="6534"/>
      <sheetData sheetId="6535"/>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sheetData sheetId="6551"/>
      <sheetData sheetId="6552">
        <row r="2">
          <cell r="A2">
            <v>0</v>
          </cell>
        </row>
      </sheetData>
      <sheetData sheetId="6553"/>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row r="2">
          <cell r="A2">
            <v>0</v>
          </cell>
        </row>
      </sheetData>
      <sheetData sheetId="6584">
        <row r="2">
          <cell r="A2">
            <v>0</v>
          </cell>
        </row>
      </sheetData>
      <sheetData sheetId="6585">
        <row r="2">
          <cell r="A2">
            <v>0</v>
          </cell>
        </row>
      </sheetData>
      <sheetData sheetId="6586">
        <row r="2">
          <cell r="A2">
            <v>0</v>
          </cell>
        </row>
      </sheetData>
      <sheetData sheetId="6587"/>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ow r="2">
          <cell r="A2">
            <v>0</v>
          </cell>
        </row>
      </sheetData>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row r="2">
          <cell r="A2">
            <v>0</v>
          </cell>
        </row>
      </sheetData>
      <sheetData sheetId="6783">
        <row r="2">
          <cell r="A2">
            <v>0</v>
          </cell>
        </row>
      </sheetData>
      <sheetData sheetId="6784">
        <row r="2">
          <cell r="A2">
            <v>0</v>
          </cell>
        </row>
      </sheetData>
      <sheetData sheetId="6785">
        <row r="2">
          <cell r="A2">
            <v>0</v>
          </cell>
        </row>
      </sheetData>
      <sheetData sheetId="6786">
        <row r="2">
          <cell r="A2">
            <v>0</v>
          </cell>
        </row>
      </sheetData>
      <sheetData sheetId="6787">
        <row r="2">
          <cell r="A2">
            <v>0</v>
          </cell>
        </row>
      </sheetData>
      <sheetData sheetId="6788">
        <row r="2">
          <cell r="A2">
            <v>0</v>
          </cell>
        </row>
      </sheetData>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sheetData sheetId="6804"/>
      <sheetData sheetId="6805"/>
      <sheetData sheetId="6806"/>
      <sheetData sheetId="6807"/>
      <sheetData sheetId="6808"/>
      <sheetData sheetId="6809"/>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sheetData sheetId="6825"/>
      <sheetData sheetId="6826">
        <row r="2">
          <cell r="A2">
            <v>0</v>
          </cell>
        </row>
      </sheetData>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sheetData sheetId="6977" refreshError="1"/>
      <sheetData sheetId="6978" refreshError="1"/>
      <sheetData sheetId="6979" refreshError="1"/>
      <sheetData sheetId="6980">
        <row r="2">
          <cell r="A2">
            <v>0</v>
          </cell>
        </row>
      </sheetData>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refreshError="1"/>
      <sheetData sheetId="7023" refreshError="1"/>
      <sheetData sheetId="7024" refreshError="1"/>
      <sheetData sheetId="7025">
        <row r="2">
          <cell r="A2" t="str">
            <v>FORMULARIO N° 4</v>
          </cell>
        </row>
      </sheetData>
      <sheetData sheetId="7026">
        <row r="2">
          <cell r="A2">
            <v>0</v>
          </cell>
        </row>
      </sheetData>
      <sheetData sheetId="7027">
        <row r="2">
          <cell r="A2">
            <v>0</v>
          </cell>
        </row>
      </sheetData>
      <sheetData sheetId="7028">
        <row r="2">
          <cell r="A2">
            <v>0</v>
          </cell>
        </row>
      </sheetData>
      <sheetData sheetId="7029"/>
      <sheetData sheetId="7030"/>
      <sheetData sheetId="7031"/>
      <sheetData sheetId="703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033"/>
      <sheetData sheetId="7034"/>
      <sheetData sheetId="7035"/>
      <sheetData sheetId="7036"/>
      <sheetData sheetId="7037"/>
      <sheetData sheetId="7038"/>
      <sheetData sheetId="7039"/>
      <sheetData sheetId="7040"/>
      <sheetData sheetId="7041" refreshError="1"/>
      <sheetData sheetId="7042"/>
      <sheetData sheetId="7043"/>
      <sheetData sheetId="7044"/>
      <sheetData sheetId="7045"/>
      <sheetData sheetId="7046" refreshError="1"/>
      <sheetData sheetId="7047" refreshError="1"/>
      <sheetData sheetId="7048" refreshError="1"/>
      <sheetData sheetId="7049" refreshError="1"/>
      <sheetData sheetId="7050">
        <row r="2">
          <cell r="A2">
            <v>0</v>
          </cell>
        </row>
      </sheetData>
      <sheetData sheetId="7051"/>
      <sheetData sheetId="7052"/>
      <sheetData sheetId="7053"/>
      <sheetData sheetId="7054"/>
      <sheetData sheetId="7055">
        <row r="2">
          <cell r="A2">
            <v>0</v>
          </cell>
        </row>
      </sheetData>
      <sheetData sheetId="7056"/>
      <sheetData sheetId="7057">
        <row r="2">
          <cell r="A2">
            <v>0</v>
          </cell>
        </row>
      </sheetData>
      <sheetData sheetId="7058">
        <row r="2">
          <cell r="A2">
            <v>0</v>
          </cell>
        </row>
      </sheetData>
      <sheetData sheetId="7059">
        <row r="2">
          <cell r="A2">
            <v>0</v>
          </cell>
        </row>
      </sheetData>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refreshError="1"/>
      <sheetData sheetId="7073" refreshError="1"/>
      <sheetData sheetId="7074">
        <row r="2">
          <cell r="A2">
            <v>0</v>
          </cell>
        </row>
      </sheetData>
      <sheetData sheetId="7075"/>
      <sheetData sheetId="7076"/>
      <sheetData sheetId="7077">
        <row r="2">
          <cell r="A2">
            <v>0</v>
          </cell>
        </row>
      </sheetData>
      <sheetData sheetId="7078"/>
      <sheetData sheetId="7079"/>
      <sheetData sheetId="7080"/>
      <sheetData sheetId="7081"/>
      <sheetData sheetId="7082"/>
      <sheetData sheetId="7083"/>
      <sheetData sheetId="7084"/>
      <sheetData sheetId="7085"/>
      <sheetData sheetId="7086"/>
      <sheetData sheetId="7087">
        <row r="2">
          <cell r="A2">
            <v>0</v>
          </cell>
        </row>
      </sheetData>
      <sheetData sheetId="7088">
        <row r="2">
          <cell r="A2">
            <v>0</v>
          </cell>
        </row>
      </sheetData>
      <sheetData sheetId="7089">
        <row r="2">
          <cell r="A2">
            <v>0</v>
          </cell>
        </row>
      </sheetData>
      <sheetData sheetId="7090">
        <row r="2">
          <cell r="A2">
            <v>0</v>
          </cell>
        </row>
      </sheetData>
      <sheetData sheetId="7091">
        <row r="2">
          <cell r="A2">
            <v>0</v>
          </cell>
        </row>
      </sheetData>
      <sheetData sheetId="7092">
        <row r="2">
          <cell r="A2">
            <v>0</v>
          </cell>
        </row>
      </sheetData>
      <sheetData sheetId="7093">
        <row r="2">
          <cell r="A2">
            <v>0</v>
          </cell>
        </row>
      </sheetData>
      <sheetData sheetId="7094"/>
      <sheetData sheetId="7095">
        <row r="2">
          <cell r="A2">
            <v>0</v>
          </cell>
        </row>
      </sheetData>
      <sheetData sheetId="7096">
        <row r="2">
          <cell r="A2">
            <v>0</v>
          </cell>
        </row>
      </sheetData>
      <sheetData sheetId="7097"/>
      <sheetData sheetId="7098">
        <row r="2">
          <cell r="A2">
            <v>0</v>
          </cell>
        </row>
      </sheetData>
      <sheetData sheetId="7099"/>
      <sheetData sheetId="7100"/>
      <sheetData sheetId="7101"/>
      <sheetData sheetId="7102"/>
      <sheetData sheetId="7103"/>
      <sheetData sheetId="7104"/>
      <sheetData sheetId="7105"/>
      <sheetData sheetId="7106">
        <row r="2">
          <cell r="A2">
            <v>0</v>
          </cell>
        </row>
      </sheetData>
      <sheetData sheetId="7107">
        <row r="2">
          <cell r="A2">
            <v>0</v>
          </cell>
        </row>
      </sheetData>
      <sheetData sheetId="7108">
        <row r="2">
          <cell r="A2">
            <v>0</v>
          </cell>
        </row>
      </sheetData>
      <sheetData sheetId="7109">
        <row r="2">
          <cell r="A2">
            <v>0</v>
          </cell>
        </row>
      </sheetData>
      <sheetData sheetId="7110">
        <row r="2">
          <cell r="A2">
            <v>0</v>
          </cell>
        </row>
      </sheetData>
      <sheetData sheetId="7111">
        <row r="2">
          <cell r="A2">
            <v>0</v>
          </cell>
        </row>
      </sheetData>
      <sheetData sheetId="7112">
        <row r="2">
          <cell r="A2">
            <v>0</v>
          </cell>
        </row>
      </sheetData>
      <sheetData sheetId="7113">
        <row r="2">
          <cell r="A2">
            <v>0</v>
          </cell>
        </row>
      </sheetData>
      <sheetData sheetId="7114"/>
      <sheetData sheetId="7115"/>
      <sheetData sheetId="7116"/>
      <sheetData sheetId="7117"/>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row r="2">
          <cell r="A2">
            <v>0</v>
          </cell>
        </row>
      </sheetData>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row r="2">
          <cell r="A2">
            <v>0</v>
          </cell>
        </row>
      </sheetData>
      <sheetData sheetId="7192"/>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row r="2">
          <cell r="A2">
            <v>0</v>
          </cell>
        </row>
      </sheetData>
      <sheetData sheetId="7201">
        <row r="2">
          <cell r="A2">
            <v>0</v>
          </cell>
        </row>
      </sheetData>
      <sheetData sheetId="7202">
        <row r="2">
          <cell r="A2">
            <v>0</v>
          </cell>
        </row>
      </sheetData>
      <sheetData sheetId="7203">
        <row r="2">
          <cell r="A2">
            <v>0</v>
          </cell>
        </row>
      </sheetData>
      <sheetData sheetId="7204">
        <row r="2">
          <cell r="A2">
            <v>0</v>
          </cell>
        </row>
      </sheetData>
      <sheetData sheetId="7205">
        <row r="2">
          <cell r="A2">
            <v>0</v>
          </cell>
        </row>
      </sheetData>
      <sheetData sheetId="7206">
        <row r="2">
          <cell r="A2">
            <v>0</v>
          </cell>
        </row>
      </sheetData>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row r="2">
          <cell r="A2">
            <v>0</v>
          </cell>
        </row>
      </sheetData>
      <sheetData sheetId="7245">
        <row r="2">
          <cell r="A2">
            <v>0</v>
          </cell>
        </row>
      </sheetData>
      <sheetData sheetId="7246">
        <row r="2">
          <cell r="A2">
            <v>0</v>
          </cell>
        </row>
      </sheetData>
      <sheetData sheetId="7247">
        <row r="2">
          <cell r="A2">
            <v>0</v>
          </cell>
        </row>
      </sheetData>
      <sheetData sheetId="7248">
        <row r="2">
          <cell r="A2">
            <v>0</v>
          </cell>
        </row>
      </sheetData>
      <sheetData sheetId="7249">
        <row r="2">
          <cell r="A2">
            <v>0</v>
          </cell>
        </row>
      </sheetData>
      <sheetData sheetId="7250">
        <row r="2">
          <cell r="A2">
            <v>0</v>
          </cell>
        </row>
      </sheetData>
      <sheetData sheetId="7251">
        <row r="2">
          <cell r="A2">
            <v>0</v>
          </cell>
        </row>
      </sheetData>
      <sheetData sheetId="7252">
        <row r="2">
          <cell r="A2">
            <v>0</v>
          </cell>
        </row>
      </sheetData>
      <sheetData sheetId="7253">
        <row r="2">
          <cell r="A2">
            <v>0</v>
          </cell>
        </row>
      </sheetData>
      <sheetData sheetId="7254">
        <row r="2">
          <cell r="A2">
            <v>0</v>
          </cell>
        </row>
      </sheetData>
      <sheetData sheetId="7255">
        <row r="2">
          <cell r="A2">
            <v>0</v>
          </cell>
        </row>
      </sheetData>
      <sheetData sheetId="7256">
        <row r="2">
          <cell r="A2">
            <v>0</v>
          </cell>
        </row>
      </sheetData>
      <sheetData sheetId="7257">
        <row r="2">
          <cell r="A2">
            <v>0</v>
          </cell>
        </row>
      </sheetData>
      <sheetData sheetId="7258">
        <row r="2">
          <cell r="A2">
            <v>0</v>
          </cell>
        </row>
      </sheetData>
      <sheetData sheetId="7259">
        <row r="2">
          <cell r="A2">
            <v>0</v>
          </cell>
        </row>
      </sheetData>
      <sheetData sheetId="7260">
        <row r="2">
          <cell r="A2">
            <v>0</v>
          </cell>
        </row>
      </sheetData>
      <sheetData sheetId="7261">
        <row r="2">
          <cell r="A2">
            <v>0</v>
          </cell>
        </row>
      </sheetData>
      <sheetData sheetId="7262">
        <row r="2">
          <cell r="A2">
            <v>0</v>
          </cell>
        </row>
      </sheetData>
      <sheetData sheetId="7263">
        <row r="2">
          <cell r="A2">
            <v>0</v>
          </cell>
        </row>
      </sheetData>
      <sheetData sheetId="7264">
        <row r="2">
          <cell r="A2">
            <v>0</v>
          </cell>
        </row>
      </sheetData>
      <sheetData sheetId="7265">
        <row r="2">
          <cell r="A2">
            <v>0</v>
          </cell>
        </row>
      </sheetData>
      <sheetData sheetId="7266">
        <row r="2">
          <cell r="A2">
            <v>0</v>
          </cell>
        </row>
      </sheetData>
      <sheetData sheetId="7267">
        <row r="2">
          <cell r="A2">
            <v>0</v>
          </cell>
        </row>
      </sheetData>
      <sheetData sheetId="7268">
        <row r="2">
          <cell r="A2">
            <v>0</v>
          </cell>
        </row>
      </sheetData>
      <sheetData sheetId="7269">
        <row r="2">
          <cell r="A2">
            <v>0</v>
          </cell>
        </row>
      </sheetData>
      <sheetData sheetId="7270">
        <row r="2">
          <cell r="A2">
            <v>0</v>
          </cell>
        </row>
      </sheetData>
      <sheetData sheetId="7271">
        <row r="2">
          <cell r="A2">
            <v>0</v>
          </cell>
        </row>
      </sheetData>
      <sheetData sheetId="7272">
        <row r="2">
          <cell r="A2">
            <v>0</v>
          </cell>
        </row>
      </sheetData>
      <sheetData sheetId="7273"/>
      <sheetData sheetId="7274"/>
      <sheetData sheetId="7275"/>
      <sheetData sheetId="7276"/>
      <sheetData sheetId="7277"/>
      <sheetData sheetId="7278"/>
      <sheetData sheetId="7279"/>
      <sheetData sheetId="7280">
        <row r="2">
          <cell r="A2">
            <v>0</v>
          </cell>
        </row>
      </sheetData>
      <sheetData sheetId="7281">
        <row r="2">
          <cell r="A2">
            <v>0</v>
          </cell>
        </row>
      </sheetData>
      <sheetData sheetId="7282">
        <row r="2">
          <cell r="A2">
            <v>0</v>
          </cell>
        </row>
      </sheetData>
      <sheetData sheetId="7283">
        <row r="2">
          <cell r="A2">
            <v>0</v>
          </cell>
        </row>
      </sheetData>
      <sheetData sheetId="7284">
        <row r="2">
          <cell r="A2">
            <v>0</v>
          </cell>
        </row>
      </sheetData>
      <sheetData sheetId="7285">
        <row r="2">
          <cell r="A2">
            <v>0</v>
          </cell>
        </row>
      </sheetData>
      <sheetData sheetId="7286">
        <row r="2">
          <cell r="A2">
            <v>0</v>
          </cell>
        </row>
      </sheetData>
      <sheetData sheetId="7287">
        <row r="2">
          <cell r="A2">
            <v>0</v>
          </cell>
        </row>
      </sheetData>
      <sheetData sheetId="7288">
        <row r="2">
          <cell r="A2">
            <v>0</v>
          </cell>
        </row>
      </sheetData>
      <sheetData sheetId="7289">
        <row r="2">
          <cell r="A2">
            <v>0</v>
          </cell>
        </row>
      </sheetData>
      <sheetData sheetId="7290">
        <row r="2">
          <cell r="A2">
            <v>0</v>
          </cell>
        </row>
      </sheetData>
      <sheetData sheetId="7291">
        <row r="2">
          <cell r="A2">
            <v>0</v>
          </cell>
        </row>
      </sheetData>
      <sheetData sheetId="7292">
        <row r="2">
          <cell r="A2">
            <v>0</v>
          </cell>
        </row>
      </sheetData>
      <sheetData sheetId="7293">
        <row r="2">
          <cell r="A2">
            <v>0</v>
          </cell>
        </row>
      </sheetData>
      <sheetData sheetId="7294">
        <row r="2">
          <cell r="A2">
            <v>0</v>
          </cell>
        </row>
      </sheetData>
      <sheetData sheetId="7295">
        <row r="2">
          <cell r="A2">
            <v>0</v>
          </cell>
        </row>
      </sheetData>
      <sheetData sheetId="7296">
        <row r="2">
          <cell r="A2">
            <v>0</v>
          </cell>
        </row>
      </sheetData>
      <sheetData sheetId="7297">
        <row r="2">
          <cell r="A2">
            <v>0</v>
          </cell>
        </row>
      </sheetData>
      <sheetData sheetId="7298">
        <row r="2">
          <cell r="A2">
            <v>0</v>
          </cell>
        </row>
      </sheetData>
      <sheetData sheetId="7299">
        <row r="2">
          <cell r="A2">
            <v>0</v>
          </cell>
        </row>
      </sheetData>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row r="2">
          <cell r="A2">
            <v>0</v>
          </cell>
        </row>
      </sheetData>
      <sheetData sheetId="7313">
        <row r="2">
          <cell r="A2">
            <v>0</v>
          </cell>
        </row>
      </sheetData>
      <sheetData sheetId="7314">
        <row r="2">
          <cell r="A2">
            <v>0</v>
          </cell>
        </row>
      </sheetData>
      <sheetData sheetId="7315">
        <row r="2">
          <cell r="A2">
            <v>0</v>
          </cell>
        </row>
      </sheetData>
      <sheetData sheetId="7316">
        <row r="2">
          <cell r="A2">
            <v>0</v>
          </cell>
        </row>
      </sheetData>
      <sheetData sheetId="7317"/>
      <sheetData sheetId="7318"/>
      <sheetData sheetId="7319"/>
      <sheetData sheetId="7320">
        <row r="2">
          <cell r="A2">
            <v>0</v>
          </cell>
        </row>
      </sheetData>
      <sheetData sheetId="7321">
        <row r="2">
          <cell r="A2">
            <v>0</v>
          </cell>
        </row>
      </sheetData>
      <sheetData sheetId="7322"/>
      <sheetData sheetId="7323"/>
      <sheetData sheetId="7324"/>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sheetData sheetId="7487" refreshError="1"/>
      <sheetData sheetId="7488" refreshError="1"/>
      <sheetData sheetId="7489"/>
      <sheetData sheetId="7490"/>
      <sheetData sheetId="7491"/>
      <sheetData sheetId="7492"/>
      <sheetData sheetId="7493"/>
      <sheetData sheetId="7494"/>
      <sheetData sheetId="7495"/>
      <sheetData sheetId="7496"/>
      <sheetData sheetId="7497"/>
      <sheetData sheetId="7498"/>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sheetData sheetId="7511"/>
      <sheetData sheetId="7512">
        <row r="2">
          <cell r="A2">
            <v>0</v>
          </cell>
        </row>
      </sheetData>
      <sheetData sheetId="7513">
        <row r="2">
          <cell r="B2" t="str">
            <v>Patrimonio
neto
personal</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538"/>
      <sheetData sheetId="7539"/>
      <sheetData sheetId="7540"/>
      <sheetData sheetId="7541"/>
      <sheetData sheetId="7542">
        <row r="2">
          <cell r="A2">
            <v>0</v>
          </cell>
        </row>
      </sheetData>
      <sheetData sheetId="7543"/>
      <sheetData sheetId="7544"/>
      <sheetData sheetId="7545">
        <row r="2">
          <cell r="A2">
            <v>0</v>
          </cell>
        </row>
      </sheetData>
      <sheetData sheetId="7546">
        <row r="2">
          <cell r="A2">
            <v>0</v>
          </cell>
        </row>
      </sheetData>
      <sheetData sheetId="7547">
        <row r="2">
          <cell r="A2">
            <v>0</v>
          </cell>
        </row>
      </sheetData>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sheetData sheetId="7557"/>
      <sheetData sheetId="7558">
        <row r="2">
          <cell r="A2">
            <v>0</v>
          </cell>
        </row>
      </sheetData>
      <sheetData sheetId="7559">
        <row r="2">
          <cell r="B2" t="str">
            <v>Patrimonio
neto
personal</v>
          </cell>
        </row>
      </sheetData>
      <sheetData sheetId="7560">
        <row r="2">
          <cell r="A2">
            <v>0</v>
          </cell>
        </row>
      </sheetData>
      <sheetData sheetId="7561">
        <row r="2">
          <cell r="A2">
            <v>0</v>
          </cell>
        </row>
      </sheetData>
      <sheetData sheetId="7562">
        <row r="2">
          <cell r="A2">
            <v>0</v>
          </cell>
        </row>
      </sheetData>
      <sheetData sheetId="7563">
        <row r="2">
          <cell r="A2">
            <v>0</v>
          </cell>
        </row>
      </sheetData>
      <sheetData sheetId="7564">
        <row r="2">
          <cell r="A2">
            <v>0</v>
          </cell>
        </row>
      </sheetData>
      <sheetData sheetId="7565">
        <row r="2">
          <cell r="A2">
            <v>0</v>
          </cell>
        </row>
      </sheetData>
      <sheetData sheetId="7566">
        <row r="2">
          <cell r="A2">
            <v>0</v>
          </cell>
        </row>
      </sheetData>
      <sheetData sheetId="7567">
        <row r="2">
          <cell r="A2">
            <v>0</v>
          </cell>
        </row>
      </sheetData>
      <sheetData sheetId="7568">
        <row r="2">
          <cell r="A2">
            <v>0</v>
          </cell>
        </row>
      </sheetData>
      <sheetData sheetId="7569"/>
      <sheetData sheetId="7570"/>
      <sheetData sheetId="7571"/>
      <sheetData sheetId="7572"/>
      <sheetData sheetId="7573"/>
      <sheetData sheetId="7574"/>
      <sheetData sheetId="7575"/>
      <sheetData sheetId="7576"/>
      <sheetData sheetId="7577"/>
      <sheetData sheetId="7578">
        <row r="2">
          <cell r="A2">
            <v>0</v>
          </cell>
        </row>
      </sheetData>
      <sheetData sheetId="7579"/>
      <sheetData sheetId="7580"/>
      <sheetData sheetId="7581"/>
      <sheetData sheetId="7582"/>
      <sheetData sheetId="7583"/>
      <sheetData sheetId="7584"/>
      <sheetData sheetId="7585"/>
      <sheetData sheetId="7586">
        <row r="2">
          <cell r="A2">
            <v>0</v>
          </cell>
        </row>
      </sheetData>
      <sheetData sheetId="7587">
        <row r="2">
          <cell r="A2">
            <v>0</v>
          </cell>
        </row>
      </sheetData>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row r="2">
          <cell r="A2">
            <v>0</v>
          </cell>
        </row>
      </sheetData>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row r="2">
          <cell r="A2">
            <v>0</v>
          </cell>
        </row>
      </sheetData>
      <sheetData sheetId="7637"/>
      <sheetData sheetId="7638">
        <row r="2">
          <cell r="A2">
            <v>0</v>
          </cell>
        </row>
      </sheetData>
      <sheetData sheetId="7639">
        <row r="2">
          <cell r="A2">
            <v>0</v>
          </cell>
        </row>
      </sheetData>
      <sheetData sheetId="7640">
        <row r="2">
          <cell r="A2">
            <v>0</v>
          </cell>
        </row>
      </sheetData>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row r="2">
          <cell r="A2">
            <v>0</v>
          </cell>
        </row>
      </sheetData>
      <sheetData sheetId="7654">
        <row r="2">
          <cell r="A2">
            <v>0</v>
          </cell>
        </row>
      </sheetData>
      <sheetData sheetId="7655">
        <row r="2">
          <cell r="A2">
            <v>0</v>
          </cell>
        </row>
      </sheetData>
      <sheetData sheetId="7656">
        <row r="2">
          <cell r="A2">
            <v>0</v>
          </cell>
        </row>
      </sheetData>
      <sheetData sheetId="7657">
        <row r="2">
          <cell r="A2">
            <v>0</v>
          </cell>
        </row>
      </sheetData>
      <sheetData sheetId="7658">
        <row r="2">
          <cell r="A2">
            <v>0</v>
          </cell>
        </row>
      </sheetData>
      <sheetData sheetId="7659">
        <row r="2">
          <cell r="A2">
            <v>0</v>
          </cell>
        </row>
      </sheetData>
      <sheetData sheetId="7660">
        <row r="2">
          <cell r="A2">
            <v>0</v>
          </cell>
        </row>
      </sheetData>
      <sheetData sheetId="7661">
        <row r="2">
          <cell r="A2">
            <v>0</v>
          </cell>
        </row>
      </sheetData>
      <sheetData sheetId="7662">
        <row r="2">
          <cell r="A2">
            <v>0</v>
          </cell>
        </row>
      </sheetData>
      <sheetData sheetId="7663">
        <row r="2">
          <cell r="A2">
            <v>0</v>
          </cell>
        </row>
      </sheetData>
      <sheetData sheetId="7664">
        <row r="2">
          <cell r="A2">
            <v>0</v>
          </cell>
        </row>
      </sheetData>
      <sheetData sheetId="7665">
        <row r="2">
          <cell r="A2">
            <v>0</v>
          </cell>
        </row>
      </sheetData>
      <sheetData sheetId="7666">
        <row r="2">
          <cell r="A2">
            <v>0</v>
          </cell>
        </row>
      </sheetData>
      <sheetData sheetId="7667">
        <row r="2">
          <cell r="A2">
            <v>0</v>
          </cell>
        </row>
      </sheetData>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row r="2">
          <cell r="A2">
            <v>0</v>
          </cell>
        </row>
      </sheetData>
      <sheetData sheetId="7678">
        <row r="2">
          <cell r="A2">
            <v>0</v>
          </cell>
        </row>
      </sheetData>
      <sheetData sheetId="7679">
        <row r="2">
          <cell r="A2">
            <v>0</v>
          </cell>
        </row>
      </sheetData>
      <sheetData sheetId="7680">
        <row r="2">
          <cell r="A2">
            <v>0</v>
          </cell>
        </row>
      </sheetData>
      <sheetData sheetId="7681">
        <row r="2">
          <cell r="A2">
            <v>0</v>
          </cell>
        </row>
      </sheetData>
      <sheetData sheetId="7682">
        <row r="2">
          <cell r="A2">
            <v>0</v>
          </cell>
        </row>
      </sheetData>
      <sheetData sheetId="7683">
        <row r="2">
          <cell r="A2">
            <v>0</v>
          </cell>
        </row>
      </sheetData>
      <sheetData sheetId="7684">
        <row r="2">
          <cell r="A2">
            <v>0</v>
          </cell>
        </row>
      </sheetData>
      <sheetData sheetId="7685">
        <row r="2">
          <cell r="A2">
            <v>0</v>
          </cell>
        </row>
      </sheetData>
      <sheetData sheetId="7686">
        <row r="2">
          <cell r="A2">
            <v>0</v>
          </cell>
        </row>
      </sheetData>
      <sheetData sheetId="7687">
        <row r="2">
          <cell r="A2">
            <v>0</v>
          </cell>
        </row>
      </sheetData>
      <sheetData sheetId="7688">
        <row r="2">
          <cell r="A2">
            <v>0</v>
          </cell>
        </row>
      </sheetData>
      <sheetData sheetId="7689">
        <row r="2">
          <cell r="A2">
            <v>0</v>
          </cell>
        </row>
      </sheetData>
      <sheetData sheetId="7690">
        <row r="2">
          <cell r="A2">
            <v>0</v>
          </cell>
        </row>
      </sheetData>
      <sheetData sheetId="7691">
        <row r="2">
          <cell r="A2">
            <v>0</v>
          </cell>
        </row>
      </sheetData>
      <sheetData sheetId="7692">
        <row r="2">
          <cell r="A2">
            <v>0</v>
          </cell>
        </row>
      </sheetData>
      <sheetData sheetId="7693">
        <row r="2">
          <cell r="A2">
            <v>0</v>
          </cell>
        </row>
      </sheetData>
      <sheetData sheetId="7694">
        <row r="2">
          <cell r="A2">
            <v>0</v>
          </cell>
        </row>
      </sheetData>
      <sheetData sheetId="7695">
        <row r="2">
          <cell r="A2">
            <v>0</v>
          </cell>
        </row>
      </sheetData>
      <sheetData sheetId="7696">
        <row r="2">
          <cell r="A2">
            <v>0</v>
          </cell>
        </row>
      </sheetData>
      <sheetData sheetId="7697">
        <row r="2">
          <cell r="A2">
            <v>0</v>
          </cell>
        </row>
      </sheetData>
      <sheetData sheetId="7698">
        <row r="2">
          <cell r="A2">
            <v>0</v>
          </cell>
        </row>
      </sheetData>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row r="2">
          <cell r="A2">
            <v>0</v>
          </cell>
        </row>
      </sheetData>
      <sheetData sheetId="7707">
        <row r="2">
          <cell r="A2">
            <v>0</v>
          </cell>
        </row>
      </sheetData>
      <sheetData sheetId="7708">
        <row r="2">
          <cell r="A2">
            <v>0</v>
          </cell>
        </row>
      </sheetData>
      <sheetData sheetId="7709">
        <row r="2">
          <cell r="A2">
            <v>0</v>
          </cell>
        </row>
      </sheetData>
      <sheetData sheetId="7710">
        <row r="2">
          <cell r="A2">
            <v>0</v>
          </cell>
        </row>
      </sheetData>
      <sheetData sheetId="7711">
        <row r="2">
          <cell r="A2">
            <v>0</v>
          </cell>
        </row>
      </sheetData>
      <sheetData sheetId="7712">
        <row r="2">
          <cell r="A2">
            <v>0</v>
          </cell>
        </row>
      </sheetData>
      <sheetData sheetId="7713">
        <row r="2">
          <cell r="A2">
            <v>0</v>
          </cell>
        </row>
      </sheetData>
      <sheetData sheetId="7714">
        <row r="2">
          <cell r="A2">
            <v>0</v>
          </cell>
        </row>
      </sheetData>
      <sheetData sheetId="7715">
        <row r="2">
          <cell r="A2">
            <v>0</v>
          </cell>
        </row>
      </sheetData>
      <sheetData sheetId="7716">
        <row r="2">
          <cell r="A2">
            <v>0</v>
          </cell>
        </row>
      </sheetData>
      <sheetData sheetId="7717">
        <row r="2">
          <cell r="A2">
            <v>0</v>
          </cell>
        </row>
      </sheetData>
      <sheetData sheetId="7718"/>
      <sheetData sheetId="7719"/>
      <sheetData sheetId="7720"/>
      <sheetData sheetId="7721"/>
      <sheetData sheetId="7722"/>
      <sheetData sheetId="7723"/>
      <sheetData sheetId="7724"/>
      <sheetData sheetId="7725">
        <row r="2">
          <cell r="A2">
            <v>0</v>
          </cell>
        </row>
      </sheetData>
      <sheetData sheetId="7726">
        <row r="2">
          <cell r="A2">
            <v>0</v>
          </cell>
        </row>
      </sheetData>
      <sheetData sheetId="7727">
        <row r="2">
          <cell r="A2">
            <v>0</v>
          </cell>
        </row>
      </sheetData>
      <sheetData sheetId="7728">
        <row r="2">
          <cell r="A2">
            <v>0</v>
          </cell>
        </row>
      </sheetData>
      <sheetData sheetId="7729">
        <row r="2">
          <cell r="A2">
            <v>0</v>
          </cell>
        </row>
      </sheetData>
      <sheetData sheetId="7730">
        <row r="2">
          <cell r="A2">
            <v>0</v>
          </cell>
        </row>
      </sheetData>
      <sheetData sheetId="7731">
        <row r="2">
          <cell r="A2">
            <v>0</v>
          </cell>
        </row>
      </sheetData>
      <sheetData sheetId="7732">
        <row r="2">
          <cell r="A2">
            <v>0</v>
          </cell>
        </row>
      </sheetData>
      <sheetData sheetId="7733">
        <row r="2">
          <cell r="A2">
            <v>0</v>
          </cell>
        </row>
      </sheetData>
      <sheetData sheetId="7734">
        <row r="2">
          <cell r="A2">
            <v>0</v>
          </cell>
        </row>
      </sheetData>
      <sheetData sheetId="7735">
        <row r="2">
          <cell r="A2">
            <v>0</v>
          </cell>
        </row>
      </sheetData>
      <sheetData sheetId="7736">
        <row r="2">
          <cell r="A2">
            <v>0</v>
          </cell>
        </row>
      </sheetData>
      <sheetData sheetId="7737">
        <row r="2">
          <cell r="A2">
            <v>0</v>
          </cell>
        </row>
      </sheetData>
      <sheetData sheetId="7738">
        <row r="2">
          <cell r="A2">
            <v>0</v>
          </cell>
        </row>
      </sheetData>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811"/>
      <sheetData sheetId="7812"/>
      <sheetData sheetId="7813"/>
      <sheetData sheetId="7814"/>
      <sheetData sheetId="7815">
        <row r="2">
          <cell r="A2">
            <v>0</v>
          </cell>
        </row>
      </sheetData>
      <sheetData sheetId="7816"/>
      <sheetData sheetId="7817"/>
      <sheetData sheetId="7818">
        <row r="2">
          <cell r="A2">
            <v>0</v>
          </cell>
        </row>
      </sheetData>
      <sheetData sheetId="7819">
        <row r="2">
          <cell r="A2">
            <v>0</v>
          </cell>
        </row>
      </sheetData>
      <sheetData sheetId="7820">
        <row r="2">
          <cell r="A2">
            <v>0</v>
          </cell>
        </row>
      </sheetData>
      <sheetData sheetId="7821">
        <row r="2">
          <cell r="A2">
            <v>0</v>
          </cell>
        </row>
      </sheetData>
      <sheetData sheetId="7822">
        <row r="2">
          <cell r="A2">
            <v>0</v>
          </cell>
        </row>
      </sheetData>
      <sheetData sheetId="7823">
        <row r="2">
          <cell r="A2">
            <v>0</v>
          </cell>
        </row>
      </sheetData>
      <sheetData sheetId="7824">
        <row r="2">
          <cell r="A2">
            <v>0</v>
          </cell>
        </row>
      </sheetData>
      <sheetData sheetId="7825">
        <row r="2">
          <cell r="A2">
            <v>0</v>
          </cell>
        </row>
      </sheetData>
      <sheetData sheetId="7826">
        <row r="2">
          <cell r="A2">
            <v>0</v>
          </cell>
        </row>
      </sheetData>
      <sheetData sheetId="7827">
        <row r="2">
          <cell r="A2">
            <v>0</v>
          </cell>
        </row>
      </sheetData>
      <sheetData sheetId="7828">
        <row r="2">
          <cell r="A2">
            <v>0</v>
          </cell>
        </row>
      </sheetData>
      <sheetData sheetId="7829"/>
      <sheetData sheetId="7830"/>
      <sheetData sheetId="7831">
        <row r="2">
          <cell r="A2">
            <v>0</v>
          </cell>
        </row>
      </sheetData>
      <sheetData sheetId="7832">
        <row r="2">
          <cell r="B2" t="str">
            <v>Patrimonio
neto
personal</v>
          </cell>
        </row>
      </sheetData>
      <sheetData sheetId="7833">
        <row r="2">
          <cell r="A2">
            <v>0</v>
          </cell>
        </row>
      </sheetData>
      <sheetData sheetId="7834">
        <row r="2">
          <cell r="A2">
            <v>0</v>
          </cell>
        </row>
      </sheetData>
      <sheetData sheetId="7835"/>
      <sheetData sheetId="7836">
        <row r="2">
          <cell r="A2">
            <v>0</v>
          </cell>
        </row>
      </sheetData>
      <sheetData sheetId="7837"/>
      <sheetData sheetId="7838"/>
      <sheetData sheetId="7839">
        <row r="2">
          <cell r="A2">
            <v>0</v>
          </cell>
        </row>
      </sheetData>
      <sheetData sheetId="7840">
        <row r="2">
          <cell r="A2">
            <v>0</v>
          </cell>
        </row>
      </sheetData>
      <sheetData sheetId="7841">
        <row r="2">
          <cell r="A2">
            <v>0</v>
          </cell>
        </row>
      </sheetData>
      <sheetData sheetId="7842">
        <row r="2">
          <cell r="A2">
            <v>0</v>
          </cell>
        </row>
      </sheetData>
      <sheetData sheetId="7843"/>
      <sheetData sheetId="7844"/>
      <sheetData sheetId="7845">
        <row r="2">
          <cell r="A2">
            <v>0</v>
          </cell>
        </row>
      </sheetData>
      <sheetData sheetId="7846">
        <row r="2">
          <cell r="A2">
            <v>0</v>
          </cell>
        </row>
      </sheetData>
      <sheetData sheetId="7847">
        <row r="2">
          <cell r="A2">
            <v>0</v>
          </cell>
        </row>
      </sheetData>
      <sheetData sheetId="7848">
        <row r="2">
          <cell r="A2">
            <v>0</v>
          </cell>
        </row>
      </sheetData>
      <sheetData sheetId="7849">
        <row r="2">
          <cell r="A2">
            <v>0</v>
          </cell>
        </row>
      </sheetData>
      <sheetData sheetId="7850">
        <row r="2">
          <cell r="A2">
            <v>0</v>
          </cell>
        </row>
      </sheetData>
      <sheetData sheetId="7851">
        <row r="2">
          <cell r="A2">
            <v>0</v>
          </cell>
        </row>
      </sheetData>
      <sheetData sheetId="7852">
        <row r="2">
          <cell r="A2">
            <v>0</v>
          </cell>
        </row>
      </sheetData>
      <sheetData sheetId="7853">
        <row r="2">
          <cell r="A2">
            <v>0</v>
          </cell>
        </row>
      </sheetData>
      <sheetData sheetId="7854"/>
      <sheetData sheetId="7855"/>
      <sheetData sheetId="7856"/>
      <sheetData sheetId="7857"/>
      <sheetData sheetId="7858"/>
      <sheetData sheetId="7859"/>
      <sheetData sheetId="7860"/>
      <sheetData sheetId="7861"/>
      <sheetData sheetId="7862"/>
      <sheetData sheetId="7863"/>
      <sheetData sheetId="7864">
        <row r="2">
          <cell r="A2">
            <v>0</v>
          </cell>
        </row>
      </sheetData>
      <sheetData sheetId="7865"/>
      <sheetData sheetId="7866"/>
      <sheetData sheetId="7867"/>
      <sheetData sheetId="7868"/>
      <sheetData sheetId="7869"/>
      <sheetData sheetId="7870"/>
      <sheetData sheetId="7871"/>
      <sheetData sheetId="7872">
        <row r="2">
          <cell r="A2">
            <v>0</v>
          </cell>
        </row>
      </sheetData>
      <sheetData sheetId="7873">
        <row r="2">
          <cell r="A2">
            <v>0</v>
          </cell>
        </row>
      </sheetData>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row r="2">
          <cell r="A2">
            <v>0</v>
          </cell>
        </row>
      </sheetData>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row r="2">
          <cell r="A2">
            <v>0</v>
          </cell>
        </row>
      </sheetData>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sheetData sheetId="8238"/>
      <sheetData sheetId="8239" refreshError="1"/>
      <sheetData sheetId="8240"/>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TABLAS SOPORTE "/>
      <sheetName val="Tablas de Soporte"/>
      <sheetName val="Paso 1 Calculo del Presupuesto"/>
      <sheetName val="DATOS"/>
      <sheetName val="TES"/>
      <sheetName val="CONSTRUCCION"/>
      <sheetName val="STRSUMM0"/>
      <sheetName val="OPCIONES DE SIMULACION"/>
      <sheetName val="COSTOS DE TRANSPORTE"/>
      <sheetName val="BOUNDS &amp; ROWS"/>
      <sheetName val="COMPRA MATERIA PRIMA"/>
      <sheetName val="Mode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 val="STRSUMM0"/>
      <sheetName val="OPCIONES DE SIMULACION"/>
      <sheetName val="COSTOS DE TRANSPORTE"/>
      <sheetName val="BOUNDS &amp; ROWS"/>
      <sheetName val="COMPRA MATERIA PRIMA"/>
      <sheetName val="SURVEY"/>
      <sheetName val="General"/>
      <sheetName val="SALARIOS CONVENC"/>
      <sheetName val="MATERIALES BL1"/>
      <sheetName val="SALARIOS CONVENC. - CALCULO"/>
      <sheetName val="Resumen"/>
      <sheetName val="Z209"/>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Desplegables"/>
      <sheetName val="LIQ.SEM18 GDT"/>
      <sheetName val="LIQ.SEM19 GDT"/>
      <sheetName val="LIQ.SEM 20-21 GDT"/>
      <sheetName val="LIQ.SEM18 GCH"/>
      <sheetName val="LIQ.SEM19 GCH"/>
      <sheetName val="LIQ.SEM 20-21 GCH"/>
      <sheetName val="MC SF GAVIONES"/>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7422CW00"/>
      <sheetName val="XC-7865-01-19- REV 00 "/>
      <sheetName val="VAL"/>
      <sheetName val="INV"/>
      <sheetName val="AC2-AG96"/>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sheetData sheetId="71"/>
      <sheetData sheetId="72" refreshError="1"/>
      <sheetData sheetId="73" refreshError="1"/>
      <sheetData sheetId="7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 val="COSTOS UNITARIOS"/>
      <sheetName val="CA-2909"/>
      <sheetName val="TABLAS SOPORTE "/>
      <sheetName val="PESOS"/>
      <sheetName val="EMPRESA"/>
      <sheetName val="AIU"/>
      <sheetName val="ANEXO 7"/>
      <sheetName val="ITEMS"/>
      <sheetName val="PRECIOS"/>
      <sheetName val="ACTU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46W9"/>
      <sheetName val="Presentacion"/>
      <sheetName val="Resumen"/>
      <sheetName val="Main"/>
      <sheetName val="CorpTax"/>
      <sheetName val="Input"/>
      <sheetName val="OTRAS OBRAS"/>
      <sheetName val="General"/>
      <sheetName val="O.P."/>
      <sheetName val="DATOS"/>
      <sheetName val="DEST. MEDIOS"/>
      <sheetName val="COMBUASF"/>
      <sheetName val="BALCRUDO"/>
      <sheetName val="PRECIOS"/>
      <sheetName val="CARGASPROC."/>
      <sheetName val="G L P  FINAL"/>
      <sheetName val="API - 21827"/>
      <sheetName val="Z209"/>
      <sheetName val="INSUMOS"/>
      <sheetName val="A.P.U."/>
      <sheetName val="5.2"/>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ALC PROD MENSUAL"/>
      <sheetName val="CIC-NOV"/>
      <sheetName val="ELECTRICO"/>
      <sheetName val="Vuelta"/>
      <sheetName val="experiencia especifica"/>
      <sheetName val="experiencia general"/>
      <sheetName val="FORMULARIO N° 14"/>
      <sheetName val="FORMULARIO N°7"/>
      <sheetName val="contrato en ejecución"/>
      <sheetName val="Calculo capacidad residual"/>
      <sheetName val="SUB_APU7"/>
      <sheetName val="Cantidades_de_Obra7"/>
      <sheetName val="Itemes_Renovación2"/>
      <sheetName val="LISTA_CÓDIGOS"/>
      <sheetName val="BASE_APU"/>
      <sheetName val="MANO_DE_OBRA"/>
      <sheetName val="TABLAS"/>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Base de Diseño"/>
      <sheetName val="TARIFAS-JORNAL-DIST"/>
      <sheetName val="SUB_APU9"/>
      <sheetName val="Cantidades_de_Obra9"/>
      <sheetName val="Itemes_Renovación4"/>
      <sheetName val="Design"/>
      <sheetName val="10_HS"/>
      <sheetName val="Presupuesto_Via_distribuidora"/>
      <sheetName val="BASES"/>
      <sheetName val="RECURSOS"/>
      <sheetName val="INDICE"/>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ALC_PROD_MENSUAL"/>
      <sheetName val="Base_de_Diseño"/>
      <sheetName val="SUB_APU10"/>
      <sheetName val="Cantidades_de_Obra10"/>
      <sheetName val="Itemes_Renovación5"/>
      <sheetName val="SUB_APU11"/>
      <sheetName val="Cantidades_de_Obra11"/>
      <sheetName val="Itemes_Renovación6"/>
      <sheetName val="experiencia_especifica"/>
      <sheetName val="experiencia_general"/>
      <sheetName val="FORMULARIO_N°_14"/>
      <sheetName val="FORMULARIO_N°7"/>
      <sheetName val="contrato_en_ejecución"/>
      <sheetName val="Calculo_capacidad_residual"/>
      <sheetName val="EMPRESA"/>
      <sheetName val="DATOS CONTRATO"/>
      <sheetName val="LIQ-NOM"/>
      <sheetName val="NOMINA-1"/>
      <sheetName val="1"/>
      <sheetName val="LISTA_CÓDIGOS2"/>
      <sheetName val="BASE_APU2"/>
      <sheetName val="MANO_DE_OBRA2"/>
      <sheetName val="LISTA_CÓDIGOS3"/>
      <sheetName val="BASE_APU3"/>
      <sheetName val="MANO_DE_OBRA3"/>
      <sheetName val="LISTA_CÓDIGOS4"/>
      <sheetName val="BASE_APU4"/>
      <sheetName val="MANO_DE_OBRA4"/>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3271 G1 Presupuestos de Pozos-P"/>
      <sheetName val="Aspecto General Obras"/>
      <sheetName val="PR 1"/>
      <sheetName val="PRESUPUESTAL"/>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experiencia_especifica2"/>
      <sheetName val="experiencia_general2"/>
      <sheetName val="FORMULARIO_N°_142"/>
      <sheetName val="FORMULARIO_N°72"/>
      <sheetName val="contrato_en_ejecución2"/>
      <sheetName val="Calculo_capacidad_residual2"/>
      <sheetName val="Items_y_Materiales"/>
      <sheetName val="_F1-IVA_PLENO"/>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 val="Items y Materiales"/>
      <sheetName val=" F1-IVA PLENO"/>
      <sheetName val="Análisis de precios"/>
      <sheetName val="BASE"/>
      <sheetName val="Hoja1"/>
      <sheetName val="LISTADO"/>
      <sheetName val="COMPARATIVO"/>
      <sheetName val="AMO"/>
      <sheetName val="MAT"/>
      <sheetName val="items"/>
      <sheetName val="Macro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ow r="2">
          <cell r="A2" t="str">
            <v>MUNICIPIO DE SONSON ANTIOQUIA</v>
          </cell>
        </row>
      </sheetData>
      <sheetData sheetId="10" refreshError="1"/>
      <sheetData sheetId="11"/>
      <sheetData sheetId="12" refreshError="1"/>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row r="1">
          <cell r="A1">
            <v>0</v>
          </cell>
        </row>
      </sheetData>
      <sheetData sheetId="28"/>
      <sheetData sheetId="29" refreshError="1"/>
      <sheetData sheetId="30">
        <row r="1">
          <cell r="A1">
            <v>0</v>
          </cell>
        </row>
      </sheetData>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row r="1">
          <cell r="A1">
            <v>0</v>
          </cell>
        </row>
      </sheetData>
      <sheetData sheetId="45"/>
      <sheetData sheetId="46"/>
      <sheetData sheetId="47"/>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 sheetId="57"/>
      <sheetData sheetId="58">
        <row r="1">
          <cell r="A1" t="str">
            <v>CODIGO</v>
          </cell>
        </row>
      </sheetData>
      <sheetData sheetId="59">
        <row r="1">
          <cell r="A1" t="str">
            <v>CODIGO</v>
          </cell>
        </row>
      </sheetData>
      <sheetData sheetId="60"/>
      <sheetData sheetId="61"/>
      <sheetData sheetId="62"/>
      <sheetData sheetId="63"/>
      <sheetData sheetId="64" refreshError="1"/>
      <sheetData sheetId="65">
        <row r="1">
          <cell r="A1" t="str">
            <v>CODIGO</v>
          </cell>
        </row>
      </sheetData>
      <sheetData sheetId="66">
        <row r="1">
          <cell r="A1">
            <v>0</v>
          </cell>
        </row>
      </sheetData>
      <sheetData sheetId="67"/>
      <sheetData sheetId="68"/>
      <sheetData sheetId="69"/>
      <sheetData sheetId="70"/>
      <sheetData sheetId="71">
        <row r="1">
          <cell r="A1">
            <v>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sheetData sheetId="87"/>
      <sheetData sheetId="88">
        <row r="1">
          <cell r="A1">
            <v>0</v>
          </cell>
        </row>
      </sheetData>
      <sheetData sheetId="89" refreshError="1"/>
      <sheetData sheetId="90" refreshError="1"/>
      <sheetData sheetId="91" refreshError="1"/>
      <sheetData sheetId="92" refreshError="1"/>
      <sheetData sheetId="93" refreshError="1"/>
      <sheetData sheetId="94" refreshError="1"/>
      <sheetData sheetId="95">
        <row r="1">
          <cell r="A1">
            <v>0</v>
          </cell>
        </row>
      </sheetData>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ow r="2">
          <cell r="A2" t="str">
            <v>MUNICIPIO DE SONSON ANTIOQUIA</v>
          </cell>
        </row>
      </sheetData>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ow r="1">
          <cell r="A1" t="str">
            <v>CODIGO</v>
          </cell>
        </row>
      </sheetData>
      <sheetData sheetId="168"/>
      <sheetData sheetId="169"/>
      <sheetData sheetId="170"/>
      <sheetData sheetId="171"/>
      <sheetData sheetId="172"/>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row r="1">
          <cell r="A1">
            <v>0</v>
          </cell>
        </row>
      </sheetData>
      <sheetData sheetId="190"/>
      <sheetData sheetId="191"/>
      <sheetData sheetId="192">
        <row r="2">
          <cell r="A2" t="str">
            <v>MUNICIPIO DE SONSON ANTIOQUIA</v>
          </cell>
        </row>
      </sheetData>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ow r="1">
          <cell r="A1">
            <v>0</v>
          </cell>
        </row>
      </sheetData>
      <sheetData sheetId="213"/>
      <sheetData sheetId="214"/>
      <sheetData sheetId="215">
        <row r="2">
          <cell r="A2" t="str">
            <v>MUNICIPIO DE SONSON ANTIOQUIA</v>
          </cell>
        </row>
      </sheetData>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ow r="1">
          <cell r="A1">
            <v>0</v>
          </cell>
        </row>
      </sheetData>
      <sheetData sheetId="237"/>
      <sheetData sheetId="238"/>
      <sheetData sheetId="239">
        <row r="2">
          <cell r="A2" t="str">
            <v>MUNICIPIO DE SONSON ANTIOQUIA</v>
          </cell>
        </row>
      </sheetData>
      <sheetData sheetId="240"/>
      <sheetData sheetId="241"/>
      <sheetData sheetId="242"/>
      <sheetData sheetId="243"/>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952"/>
  <sheetViews>
    <sheetView showGridLines="0" view="pageBreakPreview" topLeftCell="A934" zoomScale="70" zoomScaleNormal="70" zoomScaleSheetLayoutView="70" zoomScalePageLayoutView="70" workbookViewId="0">
      <selection activeCell="J948" sqref="J948:J949"/>
    </sheetView>
  </sheetViews>
  <sheetFormatPr baseColWidth="10" defaultColWidth="11.42578125" defaultRowHeight="14.25"/>
  <cols>
    <col min="1" max="2" width="4.42578125" style="1" customWidth="1"/>
    <col min="3" max="3" width="14.7109375" style="157" customWidth="1"/>
    <col min="4" max="4" width="14.28515625" style="157" customWidth="1"/>
    <col min="5" max="5" width="16.140625" style="5" hidden="1" customWidth="1"/>
    <col min="6" max="6" width="17.5703125" style="1" hidden="1" customWidth="1"/>
    <col min="7" max="7" width="73.28515625" style="169" customWidth="1"/>
    <col min="8" max="8" width="8.7109375" style="139" customWidth="1"/>
    <col min="9" max="9" width="18.85546875" style="139" customWidth="1"/>
    <col min="10" max="10" width="23.85546875" style="139" customWidth="1"/>
    <col min="11" max="11" width="30" style="139" customWidth="1"/>
    <col min="12" max="13" width="4.42578125" style="1" customWidth="1"/>
    <col min="14" max="16384" width="11.42578125" style="1"/>
  </cols>
  <sheetData>
    <row r="1" spans="2:12">
      <c r="B1" s="210" t="s">
        <v>0</v>
      </c>
      <c r="C1" s="210"/>
      <c r="D1" s="210"/>
      <c r="E1" s="210"/>
      <c r="F1" s="210"/>
      <c r="G1" s="210"/>
    </row>
    <row r="2" spans="2:12">
      <c r="B2" s="210" t="s">
        <v>1</v>
      </c>
      <c r="C2" s="210"/>
      <c r="D2" s="210"/>
      <c r="E2" s="210"/>
    </row>
    <row r="3" spans="2:12" ht="15" thickBot="1">
      <c r="B3" s="6"/>
      <c r="C3" s="155"/>
      <c r="D3" s="183"/>
      <c r="E3" s="7"/>
    </row>
    <row r="4" spans="2:12" ht="15.75" thickTop="1" thickBot="1">
      <c r="B4" s="211"/>
      <c r="C4" s="212"/>
      <c r="D4" s="212"/>
      <c r="E4" s="212"/>
      <c r="F4" s="212"/>
      <c r="G4" s="212"/>
      <c r="H4" s="212"/>
      <c r="I4" s="212"/>
      <c r="J4" s="212"/>
      <c r="K4" s="212"/>
      <c r="L4" s="213"/>
    </row>
    <row r="5" spans="2:12" ht="15" thickTop="1">
      <c r="B5" s="3"/>
      <c r="C5" s="214" t="s">
        <v>2</v>
      </c>
      <c r="D5" s="215"/>
      <c r="E5" s="215"/>
      <c r="F5" s="215"/>
      <c r="G5" s="215"/>
      <c r="H5" s="215"/>
      <c r="I5" s="215"/>
      <c r="J5" s="215"/>
      <c r="K5" s="216"/>
      <c r="L5" s="4"/>
    </row>
    <row r="6" spans="2:12">
      <c r="B6" s="8"/>
      <c r="C6" s="217" t="s">
        <v>3</v>
      </c>
      <c r="D6" s="217"/>
      <c r="E6" s="217"/>
      <c r="F6" s="217"/>
      <c r="G6" s="217"/>
      <c r="H6" s="217"/>
      <c r="I6" s="217"/>
      <c r="J6" s="217"/>
      <c r="K6" s="218"/>
      <c r="L6" s="4"/>
    </row>
    <row r="7" spans="2:12" s="2" customFormat="1">
      <c r="B7" s="9"/>
      <c r="C7" s="204" t="s">
        <v>4</v>
      </c>
      <c r="D7" s="205"/>
      <c r="E7" s="205"/>
      <c r="F7" s="205"/>
      <c r="G7" s="205"/>
      <c r="H7" s="205"/>
      <c r="I7" s="205"/>
      <c r="J7" s="205"/>
      <c r="K7" s="206"/>
      <c r="L7" s="10"/>
    </row>
    <row r="8" spans="2:12">
      <c r="B8" s="8"/>
      <c r="C8" s="204"/>
      <c r="D8" s="205"/>
      <c r="E8" s="205"/>
      <c r="F8" s="205"/>
      <c r="G8" s="205"/>
      <c r="H8" s="205"/>
      <c r="I8" s="205"/>
      <c r="J8" s="205"/>
      <c r="K8" s="206"/>
      <c r="L8" s="4"/>
    </row>
    <row r="9" spans="2:12">
      <c r="B9" s="8"/>
      <c r="C9" s="207" t="s">
        <v>5</v>
      </c>
      <c r="D9" s="208"/>
      <c r="E9" s="208"/>
      <c r="F9" s="208"/>
      <c r="G9" s="208"/>
      <c r="H9" s="208"/>
      <c r="I9" s="208"/>
      <c r="J9" s="208"/>
      <c r="K9" s="209"/>
      <c r="L9" s="4"/>
    </row>
    <row r="10" spans="2:12" ht="15" thickBot="1">
      <c r="B10" s="3"/>
      <c r="C10" s="221"/>
      <c r="D10" s="222"/>
      <c r="E10" s="222"/>
      <c r="F10" s="222"/>
      <c r="G10" s="222"/>
      <c r="H10" s="222"/>
      <c r="I10" s="222"/>
      <c r="J10" s="222"/>
      <c r="K10" s="223"/>
      <c r="L10" s="4"/>
    </row>
    <row r="11" spans="2:12">
      <c r="B11" s="3"/>
      <c r="C11" s="237" t="s">
        <v>6</v>
      </c>
      <c r="D11" s="239" t="s">
        <v>7</v>
      </c>
      <c r="E11" s="243" t="s">
        <v>8</v>
      </c>
      <c r="F11" s="243"/>
      <c r="G11" s="241" t="s">
        <v>9</v>
      </c>
      <c r="H11" s="231" t="s">
        <v>10</v>
      </c>
      <c r="I11" s="231" t="s">
        <v>11</v>
      </c>
      <c r="J11" s="233" t="s">
        <v>12</v>
      </c>
      <c r="K11" s="235" t="s">
        <v>13</v>
      </c>
      <c r="L11" s="4"/>
    </row>
    <row r="12" spans="2:12" ht="15" thickBot="1">
      <c r="B12" s="3"/>
      <c r="C12" s="238"/>
      <c r="D12" s="240"/>
      <c r="E12" s="11" t="s">
        <v>14</v>
      </c>
      <c r="F12" s="11" t="s">
        <v>15</v>
      </c>
      <c r="G12" s="242"/>
      <c r="H12" s="232"/>
      <c r="I12" s="232"/>
      <c r="J12" s="234"/>
      <c r="K12" s="236"/>
      <c r="L12" s="4"/>
    </row>
    <row r="13" spans="2:12" ht="28.5">
      <c r="B13" s="3"/>
      <c r="C13" s="140">
        <v>1</v>
      </c>
      <c r="D13" s="184"/>
      <c r="E13" s="134"/>
      <c r="F13" s="134"/>
      <c r="G13" s="135" t="s">
        <v>108</v>
      </c>
      <c r="H13" s="158"/>
      <c r="I13" s="158"/>
      <c r="J13" s="158"/>
      <c r="K13" s="158"/>
      <c r="L13" s="4"/>
    </row>
    <row r="14" spans="2:12" ht="42.75">
      <c r="B14" s="3"/>
      <c r="C14" s="141"/>
      <c r="D14" s="142" t="s">
        <v>88</v>
      </c>
      <c r="E14" s="133" t="s">
        <v>89</v>
      </c>
      <c r="F14" s="133" t="s">
        <v>90</v>
      </c>
      <c r="G14" s="185" t="s">
        <v>89</v>
      </c>
      <c r="H14" s="186" t="s">
        <v>90</v>
      </c>
      <c r="I14" s="187">
        <v>1</v>
      </c>
      <c r="J14" s="188">
        <v>988076</v>
      </c>
      <c r="K14" s="195">
        <f>ROUND(I14*J14*$K$949,0)</f>
        <v>1285684</v>
      </c>
      <c r="L14" s="4"/>
    </row>
    <row r="15" spans="2:12" ht="57">
      <c r="B15" s="3"/>
      <c r="C15" s="141"/>
      <c r="D15" s="142" t="s">
        <v>91</v>
      </c>
      <c r="E15" s="133" t="s">
        <v>92</v>
      </c>
      <c r="F15" s="133" t="s">
        <v>93</v>
      </c>
      <c r="G15" s="185" t="s">
        <v>92</v>
      </c>
      <c r="H15" s="186" t="s">
        <v>93</v>
      </c>
      <c r="I15" s="187">
        <v>1</v>
      </c>
      <c r="J15" s="188">
        <v>12822</v>
      </c>
      <c r="K15" s="195">
        <f t="shared" ref="K15:K76" si="0">ROUND(I15*J15*$K$949,0)</f>
        <v>16684</v>
      </c>
      <c r="L15" s="4"/>
    </row>
    <row r="16" spans="2:12" ht="42.75">
      <c r="B16" s="3"/>
      <c r="C16" s="141"/>
      <c r="D16" s="142" t="s">
        <v>94</v>
      </c>
      <c r="E16" s="133" t="s">
        <v>95</v>
      </c>
      <c r="F16" s="133" t="s">
        <v>93</v>
      </c>
      <c r="G16" s="185" t="s">
        <v>95</v>
      </c>
      <c r="H16" s="186" t="s">
        <v>93</v>
      </c>
      <c r="I16" s="187">
        <v>1</v>
      </c>
      <c r="J16" s="188">
        <v>1804</v>
      </c>
      <c r="K16" s="195">
        <f t="shared" si="0"/>
        <v>2347</v>
      </c>
      <c r="L16" s="4"/>
    </row>
    <row r="17" spans="2:12" ht="42.75">
      <c r="B17" s="3"/>
      <c r="C17" s="141"/>
      <c r="D17" s="142" t="s">
        <v>96</v>
      </c>
      <c r="E17" s="133" t="s">
        <v>97</v>
      </c>
      <c r="F17" s="133" t="s">
        <v>93</v>
      </c>
      <c r="G17" s="185" t="s">
        <v>97</v>
      </c>
      <c r="H17" s="186" t="s">
        <v>93</v>
      </c>
      <c r="I17" s="187">
        <v>1</v>
      </c>
      <c r="J17" s="188">
        <v>6997.05</v>
      </c>
      <c r="K17" s="195">
        <f t="shared" si="0"/>
        <v>9105</v>
      </c>
      <c r="L17" s="4"/>
    </row>
    <row r="18" spans="2:12" ht="156.75">
      <c r="B18" s="3"/>
      <c r="C18" s="141"/>
      <c r="D18" s="142" t="s">
        <v>98</v>
      </c>
      <c r="E18" s="133" t="s">
        <v>99</v>
      </c>
      <c r="F18" s="133" t="s">
        <v>100</v>
      </c>
      <c r="G18" s="185" t="s">
        <v>99</v>
      </c>
      <c r="H18" s="186" t="s">
        <v>100</v>
      </c>
      <c r="I18" s="187">
        <v>1</v>
      </c>
      <c r="J18" s="188">
        <v>40856</v>
      </c>
      <c r="K18" s="195">
        <f t="shared" si="0"/>
        <v>53162</v>
      </c>
      <c r="L18" s="4"/>
    </row>
    <row r="19" spans="2:12" ht="71.25">
      <c r="B19" s="3"/>
      <c r="C19" s="141"/>
      <c r="D19" s="142" t="s">
        <v>101</v>
      </c>
      <c r="E19" s="133" t="s">
        <v>102</v>
      </c>
      <c r="F19" s="133" t="s">
        <v>90</v>
      </c>
      <c r="G19" s="185" t="s">
        <v>102</v>
      </c>
      <c r="H19" s="186" t="s">
        <v>90</v>
      </c>
      <c r="I19" s="187">
        <v>1</v>
      </c>
      <c r="J19" s="188">
        <v>652003</v>
      </c>
      <c r="K19" s="195">
        <f t="shared" si="0"/>
        <v>848386</v>
      </c>
      <c r="L19" s="4"/>
    </row>
    <row r="20" spans="2:12" ht="57">
      <c r="B20" s="3"/>
      <c r="C20" s="141"/>
      <c r="D20" s="142" t="s">
        <v>103</v>
      </c>
      <c r="E20" s="133" t="s">
        <v>104</v>
      </c>
      <c r="F20" s="133" t="s">
        <v>100</v>
      </c>
      <c r="G20" s="185" t="s">
        <v>104</v>
      </c>
      <c r="H20" s="186" t="s">
        <v>100</v>
      </c>
      <c r="I20" s="187">
        <v>1</v>
      </c>
      <c r="J20" s="188">
        <v>9881</v>
      </c>
      <c r="K20" s="195">
        <f t="shared" si="0"/>
        <v>12857</v>
      </c>
      <c r="L20" s="4"/>
    </row>
    <row r="21" spans="2:12" ht="57">
      <c r="B21" s="3"/>
      <c r="C21" s="141"/>
      <c r="D21" s="142" t="s">
        <v>105</v>
      </c>
      <c r="E21" s="133" t="s">
        <v>106</v>
      </c>
      <c r="F21" s="133" t="s">
        <v>107</v>
      </c>
      <c r="G21" s="185" t="s">
        <v>106</v>
      </c>
      <c r="H21" s="186" t="s">
        <v>107</v>
      </c>
      <c r="I21" s="187">
        <v>1</v>
      </c>
      <c r="J21" s="188">
        <v>180000</v>
      </c>
      <c r="K21" s="195">
        <f t="shared" si="0"/>
        <v>234216</v>
      </c>
      <c r="L21" s="4"/>
    </row>
    <row r="22" spans="2:12" ht="15" thickBot="1">
      <c r="B22" s="3"/>
      <c r="C22" s="143" t="s">
        <v>16</v>
      </c>
      <c r="D22" s="144"/>
      <c r="E22" s="14"/>
      <c r="F22" s="14"/>
      <c r="G22" s="15"/>
      <c r="H22" s="14"/>
      <c r="I22" s="159"/>
      <c r="J22" s="177"/>
      <c r="K22" s="198">
        <f>SUBTOTAL(9,K14:K21)</f>
        <v>2462441</v>
      </c>
      <c r="L22" s="4"/>
    </row>
    <row r="23" spans="2:12" ht="15" thickBot="1">
      <c r="B23" s="3"/>
      <c r="C23" s="145">
        <v>2</v>
      </c>
      <c r="D23" s="189"/>
      <c r="E23" s="12"/>
      <c r="F23" s="12"/>
      <c r="G23" s="170" t="s">
        <v>109</v>
      </c>
      <c r="H23" s="160"/>
      <c r="I23" s="160"/>
      <c r="J23" s="160"/>
      <c r="K23" s="160"/>
      <c r="L23" s="4"/>
    </row>
    <row r="24" spans="2:12" ht="15" thickBot="1">
      <c r="B24" s="3"/>
      <c r="C24" s="145">
        <v>2.1</v>
      </c>
      <c r="D24" s="189"/>
      <c r="E24" s="12"/>
      <c r="F24" s="12"/>
      <c r="G24" s="170" t="s">
        <v>110</v>
      </c>
      <c r="H24" s="160"/>
      <c r="I24" s="160"/>
      <c r="J24" s="160"/>
      <c r="K24" s="160"/>
      <c r="L24" s="4"/>
    </row>
    <row r="25" spans="2:12" ht="71.25">
      <c r="B25" s="3"/>
      <c r="C25" s="146"/>
      <c r="D25" s="190" t="s">
        <v>111</v>
      </c>
      <c r="E25" s="13"/>
      <c r="F25" s="13"/>
      <c r="G25" s="185" t="s">
        <v>117</v>
      </c>
      <c r="H25" s="186" t="s">
        <v>123</v>
      </c>
      <c r="I25" s="187">
        <v>1</v>
      </c>
      <c r="J25" s="188">
        <v>77395</v>
      </c>
      <c r="K25" s="195">
        <f t="shared" si="0"/>
        <v>100706</v>
      </c>
      <c r="L25" s="4"/>
    </row>
    <row r="26" spans="2:12" ht="71.25">
      <c r="B26" s="3"/>
      <c r="C26" s="146"/>
      <c r="D26" s="190" t="s">
        <v>112</v>
      </c>
      <c r="E26" s="13"/>
      <c r="F26" s="13"/>
      <c r="G26" s="185" t="s">
        <v>118</v>
      </c>
      <c r="H26" s="186" t="s">
        <v>123</v>
      </c>
      <c r="I26" s="187">
        <v>1</v>
      </c>
      <c r="J26" s="188">
        <v>114589</v>
      </c>
      <c r="K26" s="195">
        <f t="shared" si="0"/>
        <v>149103</v>
      </c>
      <c r="L26" s="4"/>
    </row>
    <row r="27" spans="2:12" ht="57">
      <c r="B27" s="3"/>
      <c r="C27" s="146"/>
      <c r="D27" s="190" t="s">
        <v>113</v>
      </c>
      <c r="E27" s="13"/>
      <c r="F27" s="13"/>
      <c r="G27" s="185" t="s">
        <v>119</v>
      </c>
      <c r="H27" s="186" t="s">
        <v>123</v>
      </c>
      <c r="I27" s="187">
        <v>1</v>
      </c>
      <c r="J27" s="188">
        <v>18406</v>
      </c>
      <c r="K27" s="195">
        <f t="shared" si="0"/>
        <v>23950</v>
      </c>
      <c r="L27" s="4"/>
    </row>
    <row r="28" spans="2:12" ht="57">
      <c r="B28" s="3"/>
      <c r="C28" s="146"/>
      <c r="D28" s="190" t="s">
        <v>114</v>
      </c>
      <c r="E28" s="13"/>
      <c r="F28" s="13"/>
      <c r="G28" s="185" t="s">
        <v>120</v>
      </c>
      <c r="H28" s="186" t="s">
        <v>123</v>
      </c>
      <c r="I28" s="187">
        <v>1</v>
      </c>
      <c r="J28" s="188">
        <v>26261</v>
      </c>
      <c r="K28" s="195">
        <f t="shared" si="0"/>
        <v>34171</v>
      </c>
      <c r="L28" s="4"/>
    </row>
    <row r="29" spans="2:12" ht="57">
      <c r="B29" s="3"/>
      <c r="C29" s="146"/>
      <c r="D29" s="190" t="s">
        <v>115</v>
      </c>
      <c r="E29" s="16"/>
      <c r="F29" s="16"/>
      <c r="G29" s="185" t="s">
        <v>121</v>
      </c>
      <c r="H29" s="186" t="s">
        <v>123</v>
      </c>
      <c r="I29" s="187">
        <v>1</v>
      </c>
      <c r="J29" s="188">
        <v>45832</v>
      </c>
      <c r="K29" s="195">
        <f t="shared" si="0"/>
        <v>59637</v>
      </c>
      <c r="L29" s="4"/>
    </row>
    <row r="30" spans="2:12" ht="57">
      <c r="B30" s="3"/>
      <c r="C30" s="146"/>
      <c r="D30" s="190" t="s">
        <v>116</v>
      </c>
      <c r="E30" s="13"/>
      <c r="F30" s="13"/>
      <c r="G30" s="185" t="s">
        <v>122</v>
      </c>
      <c r="H30" s="186" t="s">
        <v>123</v>
      </c>
      <c r="I30" s="187">
        <v>1</v>
      </c>
      <c r="J30" s="188">
        <v>61599</v>
      </c>
      <c r="K30" s="195">
        <f t="shared" si="0"/>
        <v>80153</v>
      </c>
      <c r="L30" s="4"/>
    </row>
    <row r="31" spans="2:12" ht="15" thickBot="1">
      <c r="B31" s="3"/>
      <c r="C31" s="143" t="s">
        <v>16</v>
      </c>
      <c r="D31" s="191"/>
      <c r="E31" s="18"/>
      <c r="F31" s="17"/>
      <c r="G31" s="171"/>
      <c r="H31" s="180"/>
      <c r="I31" s="161"/>
      <c r="J31" s="180"/>
      <c r="K31" s="198">
        <f>SUBTOTAL(9,K25:K30)</f>
        <v>447720</v>
      </c>
      <c r="L31" s="4"/>
    </row>
    <row r="32" spans="2:12" ht="15" thickBot="1">
      <c r="B32" s="3"/>
      <c r="C32" s="145">
        <v>2.2000000000000002</v>
      </c>
      <c r="D32" s="189"/>
      <c r="E32" s="12"/>
      <c r="F32" s="12"/>
      <c r="G32" s="170" t="s">
        <v>128</v>
      </c>
      <c r="H32" s="160"/>
      <c r="I32" s="160"/>
      <c r="J32" s="160"/>
      <c r="K32" s="160"/>
      <c r="L32" s="4"/>
    </row>
    <row r="33" spans="2:12" ht="57">
      <c r="B33" s="3"/>
      <c r="C33" s="146"/>
      <c r="D33" s="190" t="s">
        <v>124</v>
      </c>
      <c r="E33" s="19"/>
      <c r="F33" s="19"/>
      <c r="G33" s="185" t="s">
        <v>126</v>
      </c>
      <c r="H33" s="186" t="s">
        <v>123</v>
      </c>
      <c r="I33" s="187">
        <v>1</v>
      </c>
      <c r="J33" s="188">
        <v>60416</v>
      </c>
      <c r="K33" s="195">
        <f t="shared" si="0"/>
        <v>78613</v>
      </c>
      <c r="L33" s="4"/>
    </row>
    <row r="34" spans="2:12" ht="71.25">
      <c r="B34" s="3"/>
      <c r="C34" s="146"/>
      <c r="D34" s="190" t="s">
        <v>125</v>
      </c>
      <c r="E34" s="21"/>
      <c r="F34" s="21"/>
      <c r="G34" s="185" t="s">
        <v>127</v>
      </c>
      <c r="H34" s="186" t="s">
        <v>123</v>
      </c>
      <c r="I34" s="187">
        <v>1</v>
      </c>
      <c r="J34" s="188">
        <v>4509</v>
      </c>
      <c r="K34" s="195">
        <f t="shared" si="0"/>
        <v>5867</v>
      </c>
      <c r="L34" s="4"/>
    </row>
    <row r="35" spans="2:12" ht="15" thickBot="1">
      <c r="B35" s="3"/>
      <c r="C35" s="147" t="s">
        <v>16</v>
      </c>
      <c r="D35" s="148"/>
      <c r="E35" s="22"/>
      <c r="F35" s="22"/>
      <c r="G35" s="23"/>
      <c r="H35" s="22"/>
      <c r="I35" s="161"/>
      <c r="J35" s="178"/>
      <c r="K35" s="198">
        <f>SUBTOTAL(9,K33:K34)</f>
        <v>84480</v>
      </c>
      <c r="L35" s="4"/>
    </row>
    <row r="36" spans="2:12" ht="15" thickBot="1">
      <c r="B36" s="3"/>
      <c r="C36" s="145">
        <v>2.2999999999999998</v>
      </c>
      <c r="D36" s="189"/>
      <c r="E36" s="12"/>
      <c r="F36" s="12"/>
      <c r="G36" s="170" t="s">
        <v>131</v>
      </c>
      <c r="H36" s="160"/>
      <c r="I36" s="160"/>
      <c r="J36" s="160"/>
      <c r="K36" s="160"/>
      <c r="L36" s="4"/>
    </row>
    <row r="37" spans="2:12" ht="99.75">
      <c r="B37" s="3"/>
      <c r="C37" s="146"/>
      <c r="D37" s="190" t="s">
        <v>129</v>
      </c>
      <c r="E37" s="19"/>
      <c r="F37" s="19"/>
      <c r="G37" s="185" t="s">
        <v>130</v>
      </c>
      <c r="H37" s="186" t="s">
        <v>93</v>
      </c>
      <c r="I37" s="187">
        <v>1</v>
      </c>
      <c r="J37" s="188">
        <v>50410</v>
      </c>
      <c r="K37" s="195">
        <f t="shared" si="0"/>
        <v>65593</v>
      </c>
      <c r="L37" s="4"/>
    </row>
    <row r="38" spans="2:12" ht="15" thickBot="1">
      <c r="B38" s="3"/>
      <c r="C38" s="143" t="s">
        <v>16</v>
      </c>
      <c r="D38" s="149"/>
      <c r="E38" s="24"/>
      <c r="F38" s="24"/>
      <c r="G38" s="25"/>
      <c r="H38" s="26"/>
      <c r="I38" s="161"/>
      <c r="J38" s="177"/>
      <c r="K38" s="198">
        <f>SUBTOTAL(9,K37)</f>
        <v>65593</v>
      </c>
      <c r="L38" s="4"/>
    </row>
    <row r="39" spans="2:12">
      <c r="B39" s="3"/>
      <c r="C39" s="150">
        <v>2.4</v>
      </c>
      <c r="D39" s="192"/>
      <c r="E39" s="132"/>
      <c r="F39" s="132"/>
      <c r="G39" s="172" t="s">
        <v>132</v>
      </c>
      <c r="H39" s="162"/>
      <c r="I39" s="162"/>
      <c r="J39" s="162"/>
      <c r="K39" s="162"/>
      <c r="L39" s="4"/>
    </row>
    <row r="40" spans="2:12" ht="57">
      <c r="B40" s="3"/>
      <c r="C40" s="141"/>
      <c r="D40" s="141" t="s">
        <v>138</v>
      </c>
      <c r="E40" s="19"/>
      <c r="F40" s="19"/>
      <c r="G40" s="20" t="s">
        <v>133</v>
      </c>
      <c r="H40" s="19" t="s">
        <v>123</v>
      </c>
      <c r="I40" s="161">
        <v>1</v>
      </c>
      <c r="J40" s="188">
        <v>151300</v>
      </c>
      <c r="K40" s="195">
        <f t="shared" si="0"/>
        <v>196872</v>
      </c>
      <c r="L40" s="4"/>
    </row>
    <row r="41" spans="2:12" ht="71.25">
      <c r="B41" s="3"/>
      <c r="C41" s="141"/>
      <c r="D41" s="141" t="s">
        <v>139</v>
      </c>
      <c r="E41" s="19"/>
      <c r="F41" s="19"/>
      <c r="G41" s="20" t="s">
        <v>134</v>
      </c>
      <c r="H41" s="19" t="s">
        <v>123</v>
      </c>
      <c r="I41" s="161">
        <v>1</v>
      </c>
      <c r="J41" s="188">
        <v>269109</v>
      </c>
      <c r="K41" s="195">
        <f t="shared" si="0"/>
        <v>350165</v>
      </c>
      <c r="L41" s="4"/>
    </row>
    <row r="42" spans="2:12" ht="71.25">
      <c r="B42" s="3"/>
      <c r="C42" s="141"/>
      <c r="D42" s="141" t="s">
        <v>140</v>
      </c>
      <c r="E42" s="19"/>
      <c r="F42" s="19"/>
      <c r="G42" s="20" t="s">
        <v>135</v>
      </c>
      <c r="H42" s="19" t="s">
        <v>123</v>
      </c>
      <c r="I42" s="161">
        <v>1</v>
      </c>
      <c r="J42" s="188">
        <v>277533</v>
      </c>
      <c r="K42" s="195">
        <f t="shared" si="0"/>
        <v>361126</v>
      </c>
      <c r="L42" s="4"/>
    </row>
    <row r="43" spans="2:12" ht="85.5">
      <c r="B43" s="3"/>
      <c r="C43" s="141"/>
      <c r="D43" s="141" t="s">
        <v>141</v>
      </c>
      <c r="E43" s="19"/>
      <c r="F43" s="19"/>
      <c r="G43" s="20" t="s">
        <v>136</v>
      </c>
      <c r="H43" s="19" t="s">
        <v>123</v>
      </c>
      <c r="I43" s="161">
        <v>1</v>
      </c>
      <c r="J43" s="188">
        <v>222410</v>
      </c>
      <c r="K43" s="195">
        <f t="shared" si="0"/>
        <v>289400</v>
      </c>
      <c r="L43" s="4"/>
    </row>
    <row r="44" spans="2:12" ht="85.5">
      <c r="B44" s="3"/>
      <c r="C44" s="141"/>
      <c r="D44" s="141" t="s">
        <v>142</v>
      </c>
      <c r="E44" s="19"/>
      <c r="F44" s="19"/>
      <c r="G44" s="20" t="s">
        <v>137</v>
      </c>
      <c r="H44" s="19" t="s">
        <v>123</v>
      </c>
      <c r="I44" s="161">
        <v>1</v>
      </c>
      <c r="J44" s="188">
        <v>76169</v>
      </c>
      <c r="K44" s="195">
        <f t="shared" si="0"/>
        <v>99111</v>
      </c>
      <c r="L44" s="4"/>
    </row>
    <row r="45" spans="2:12" ht="15" thickBot="1">
      <c r="B45" s="3"/>
      <c r="C45" s="143" t="s">
        <v>16</v>
      </c>
      <c r="D45" s="149"/>
      <c r="E45" s="24"/>
      <c r="F45" s="24"/>
      <c r="G45" s="27"/>
      <c r="H45" s="26"/>
      <c r="I45" s="159"/>
      <c r="J45" s="177"/>
      <c r="K45" s="198">
        <f>SUBTOTAL(9,K40:K44)</f>
        <v>1296674</v>
      </c>
      <c r="L45" s="4"/>
    </row>
    <row r="46" spans="2:12">
      <c r="B46" s="3"/>
      <c r="C46" s="150">
        <v>2.5</v>
      </c>
      <c r="D46" s="192"/>
      <c r="E46" s="132"/>
      <c r="F46" s="132"/>
      <c r="G46" s="172" t="s">
        <v>143</v>
      </c>
      <c r="H46" s="162"/>
      <c r="I46" s="162"/>
      <c r="J46" s="162"/>
      <c r="K46" s="162"/>
      <c r="L46" s="4"/>
    </row>
    <row r="47" spans="2:12" ht="28.5">
      <c r="B47" s="3"/>
      <c r="C47" s="141"/>
      <c r="D47" s="190" t="s">
        <v>144</v>
      </c>
      <c r="E47" s="19"/>
      <c r="F47" s="19"/>
      <c r="G47" s="185" t="s">
        <v>160</v>
      </c>
      <c r="H47" s="186" t="s">
        <v>123</v>
      </c>
      <c r="I47" s="187">
        <v>1</v>
      </c>
      <c r="J47" s="188">
        <v>34772</v>
      </c>
      <c r="K47" s="195">
        <f t="shared" si="0"/>
        <v>45245</v>
      </c>
      <c r="L47" s="4"/>
    </row>
    <row r="48" spans="2:12" ht="42.75">
      <c r="B48" s="3"/>
      <c r="C48" s="141"/>
      <c r="D48" s="190" t="s">
        <v>145</v>
      </c>
      <c r="E48" s="19"/>
      <c r="F48" s="19"/>
      <c r="G48" s="185" t="s">
        <v>161</v>
      </c>
      <c r="H48" s="186" t="s">
        <v>123</v>
      </c>
      <c r="I48" s="187">
        <v>1</v>
      </c>
      <c r="J48" s="188">
        <v>82634</v>
      </c>
      <c r="K48" s="195">
        <f t="shared" si="0"/>
        <v>107523</v>
      </c>
      <c r="L48" s="4"/>
    </row>
    <row r="49" spans="2:12" ht="42.75">
      <c r="B49" s="3"/>
      <c r="C49" s="141"/>
      <c r="D49" s="190" t="s">
        <v>146</v>
      </c>
      <c r="E49" s="19"/>
      <c r="F49" s="19"/>
      <c r="G49" s="185" t="s">
        <v>162</v>
      </c>
      <c r="H49" s="186" t="s">
        <v>123</v>
      </c>
      <c r="I49" s="187">
        <v>1</v>
      </c>
      <c r="J49" s="188">
        <v>178706</v>
      </c>
      <c r="K49" s="195">
        <f t="shared" si="0"/>
        <v>232532</v>
      </c>
      <c r="L49" s="4"/>
    </row>
    <row r="50" spans="2:12" ht="42.75">
      <c r="B50" s="3"/>
      <c r="C50" s="141"/>
      <c r="D50" s="190" t="s">
        <v>147</v>
      </c>
      <c r="E50" s="19"/>
      <c r="F50" s="19"/>
      <c r="G50" s="185" t="s">
        <v>163</v>
      </c>
      <c r="H50" s="186" t="s">
        <v>123</v>
      </c>
      <c r="I50" s="187">
        <v>1</v>
      </c>
      <c r="J50" s="188">
        <v>294610</v>
      </c>
      <c r="K50" s="195">
        <f t="shared" si="0"/>
        <v>383347</v>
      </c>
      <c r="L50" s="4"/>
    </row>
    <row r="51" spans="2:12" ht="42.75">
      <c r="B51" s="3"/>
      <c r="C51" s="141"/>
      <c r="D51" s="190" t="s">
        <v>148</v>
      </c>
      <c r="E51" s="19"/>
      <c r="F51" s="19"/>
      <c r="G51" s="185" t="s">
        <v>164</v>
      </c>
      <c r="H51" s="186" t="s">
        <v>175</v>
      </c>
      <c r="I51" s="187">
        <v>1</v>
      </c>
      <c r="J51" s="188">
        <v>772</v>
      </c>
      <c r="K51" s="195">
        <f t="shared" si="0"/>
        <v>1005</v>
      </c>
      <c r="L51" s="4"/>
    </row>
    <row r="52" spans="2:12" ht="42.75">
      <c r="B52" s="3"/>
      <c r="C52" s="141"/>
      <c r="D52" s="190" t="s">
        <v>149</v>
      </c>
      <c r="E52" s="19"/>
      <c r="F52" s="19"/>
      <c r="G52" s="185" t="s">
        <v>165</v>
      </c>
      <c r="H52" s="186" t="s">
        <v>175</v>
      </c>
      <c r="I52" s="187">
        <v>1</v>
      </c>
      <c r="J52" s="188">
        <v>516</v>
      </c>
      <c r="K52" s="195">
        <f t="shared" si="0"/>
        <v>671</v>
      </c>
      <c r="L52" s="4"/>
    </row>
    <row r="53" spans="2:12" ht="71.25">
      <c r="B53" s="3"/>
      <c r="C53" s="141"/>
      <c r="D53" s="190" t="s">
        <v>150</v>
      </c>
      <c r="E53" s="19"/>
      <c r="F53" s="19"/>
      <c r="G53" s="185" t="s">
        <v>166</v>
      </c>
      <c r="H53" s="186" t="s">
        <v>176</v>
      </c>
      <c r="I53" s="187">
        <v>1</v>
      </c>
      <c r="J53" s="188">
        <v>2847</v>
      </c>
      <c r="K53" s="195">
        <f t="shared" si="0"/>
        <v>3705</v>
      </c>
      <c r="L53" s="4"/>
    </row>
    <row r="54" spans="2:12" ht="71.25">
      <c r="B54" s="3"/>
      <c r="C54" s="141"/>
      <c r="D54" s="190" t="s">
        <v>151</v>
      </c>
      <c r="E54" s="19"/>
      <c r="F54" s="19"/>
      <c r="G54" s="185" t="s">
        <v>167</v>
      </c>
      <c r="H54" s="186" t="s">
        <v>176</v>
      </c>
      <c r="I54" s="187">
        <v>1</v>
      </c>
      <c r="J54" s="188">
        <v>2785</v>
      </c>
      <c r="K54" s="195">
        <f t="shared" si="0"/>
        <v>3624</v>
      </c>
      <c r="L54" s="4"/>
    </row>
    <row r="55" spans="2:12" ht="57">
      <c r="B55" s="3"/>
      <c r="C55" s="141"/>
      <c r="D55" s="190" t="s">
        <v>152</v>
      </c>
      <c r="E55" s="19"/>
      <c r="F55" s="19"/>
      <c r="G55" s="185" t="s">
        <v>168</v>
      </c>
      <c r="H55" s="186" t="s">
        <v>176</v>
      </c>
      <c r="I55" s="187">
        <v>1</v>
      </c>
      <c r="J55" s="188">
        <v>2680</v>
      </c>
      <c r="K55" s="195">
        <f t="shared" si="0"/>
        <v>3487</v>
      </c>
      <c r="L55" s="4"/>
    </row>
    <row r="56" spans="2:12" ht="57">
      <c r="B56" s="3"/>
      <c r="C56" s="141"/>
      <c r="D56" s="190" t="s">
        <v>153</v>
      </c>
      <c r="E56" s="19"/>
      <c r="F56" s="19"/>
      <c r="G56" s="185" t="s">
        <v>169</v>
      </c>
      <c r="H56" s="186" t="s">
        <v>123</v>
      </c>
      <c r="I56" s="187">
        <v>1</v>
      </c>
      <c r="J56" s="188">
        <v>76141</v>
      </c>
      <c r="K56" s="195">
        <f t="shared" si="0"/>
        <v>99075</v>
      </c>
      <c r="L56" s="4"/>
    </row>
    <row r="57" spans="2:12" ht="57">
      <c r="B57" s="3"/>
      <c r="C57" s="141"/>
      <c r="D57" s="190" t="s">
        <v>154</v>
      </c>
      <c r="E57" s="19"/>
      <c r="F57" s="19"/>
      <c r="G57" s="185" t="s">
        <v>168</v>
      </c>
      <c r="H57" s="186" t="s">
        <v>123</v>
      </c>
      <c r="I57" s="187">
        <v>1</v>
      </c>
      <c r="J57" s="188">
        <v>69948</v>
      </c>
      <c r="K57" s="195">
        <f t="shared" si="0"/>
        <v>91016</v>
      </c>
      <c r="L57" s="4"/>
    </row>
    <row r="58" spans="2:12" ht="28.5">
      <c r="B58" s="3"/>
      <c r="C58" s="141"/>
      <c r="D58" s="190" t="s">
        <v>155</v>
      </c>
      <c r="E58" s="19"/>
      <c r="F58" s="19"/>
      <c r="G58" s="185" t="s">
        <v>170</v>
      </c>
      <c r="H58" s="186" t="s">
        <v>123</v>
      </c>
      <c r="I58" s="187">
        <v>1</v>
      </c>
      <c r="J58" s="188">
        <v>56305</v>
      </c>
      <c r="K58" s="195">
        <f t="shared" si="0"/>
        <v>73264</v>
      </c>
      <c r="L58" s="4"/>
    </row>
    <row r="59" spans="2:12" ht="28.5">
      <c r="B59" s="3"/>
      <c r="C59" s="141"/>
      <c r="D59" s="190" t="s">
        <v>156</v>
      </c>
      <c r="E59" s="19"/>
      <c r="F59" s="19"/>
      <c r="G59" s="185" t="s">
        <v>171</v>
      </c>
      <c r="H59" s="186" t="s">
        <v>123</v>
      </c>
      <c r="I59" s="187">
        <v>1</v>
      </c>
      <c r="J59" s="188">
        <v>7508</v>
      </c>
      <c r="K59" s="195">
        <f t="shared" si="0"/>
        <v>9769</v>
      </c>
      <c r="L59" s="4"/>
    </row>
    <row r="60" spans="2:12">
      <c r="B60" s="3"/>
      <c r="C60" s="141"/>
      <c r="D60" s="190" t="s">
        <v>157</v>
      </c>
      <c r="E60" s="19"/>
      <c r="F60" s="19"/>
      <c r="G60" s="185" t="s">
        <v>172</v>
      </c>
      <c r="H60" s="186" t="s">
        <v>177</v>
      </c>
      <c r="I60" s="187">
        <v>1</v>
      </c>
      <c r="J60" s="188">
        <v>185028</v>
      </c>
      <c r="K60" s="195">
        <f t="shared" si="0"/>
        <v>240758</v>
      </c>
      <c r="L60" s="4"/>
    </row>
    <row r="61" spans="2:12">
      <c r="B61" s="3"/>
      <c r="C61" s="141"/>
      <c r="D61" s="190" t="s">
        <v>158</v>
      </c>
      <c r="E61" s="19"/>
      <c r="F61" s="19"/>
      <c r="G61" s="185" t="s">
        <v>173</v>
      </c>
      <c r="H61" s="186" t="s">
        <v>177</v>
      </c>
      <c r="I61" s="187">
        <v>1</v>
      </c>
      <c r="J61" s="188">
        <v>121700</v>
      </c>
      <c r="K61" s="195">
        <f t="shared" si="0"/>
        <v>158356</v>
      </c>
      <c r="L61" s="4"/>
    </row>
    <row r="62" spans="2:12">
      <c r="B62" s="3"/>
      <c r="C62" s="141"/>
      <c r="D62" s="190" t="s">
        <v>159</v>
      </c>
      <c r="E62" s="19"/>
      <c r="F62" s="19"/>
      <c r="G62" s="185" t="s">
        <v>174</v>
      </c>
      <c r="H62" s="186" t="s">
        <v>177</v>
      </c>
      <c r="I62" s="187">
        <v>1</v>
      </c>
      <c r="J62" s="188">
        <v>142814</v>
      </c>
      <c r="K62" s="195">
        <f t="shared" si="0"/>
        <v>185830</v>
      </c>
      <c r="L62" s="4"/>
    </row>
    <row r="63" spans="2:12" ht="15" thickBot="1">
      <c r="B63" s="3"/>
      <c r="C63" s="143" t="s">
        <v>16</v>
      </c>
      <c r="D63" s="149"/>
      <c r="E63" s="24"/>
      <c r="F63" s="24"/>
      <c r="G63" s="27"/>
      <c r="H63" s="26"/>
      <c r="I63" s="159"/>
      <c r="J63" s="177"/>
      <c r="K63" s="198">
        <f>SUBTOTAL(9,K47:K62)</f>
        <v>1639207</v>
      </c>
      <c r="L63" s="4"/>
    </row>
    <row r="64" spans="2:12" ht="15" thickBot="1">
      <c r="B64" s="3"/>
      <c r="C64" s="150">
        <v>3</v>
      </c>
      <c r="D64" s="192"/>
      <c r="E64" s="132"/>
      <c r="F64" s="132"/>
      <c r="G64" s="172" t="s">
        <v>178</v>
      </c>
      <c r="H64" s="162"/>
      <c r="I64" s="162"/>
      <c r="J64" s="162"/>
      <c r="K64" s="162"/>
      <c r="L64" s="4"/>
    </row>
    <row r="65" spans="2:12" ht="114">
      <c r="B65" s="3"/>
      <c r="C65" s="150">
        <v>3.1</v>
      </c>
      <c r="D65" s="192"/>
      <c r="E65" s="132"/>
      <c r="F65" s="132"/>
      <c r="G65" s="173" t="s">
        <v>179</v>
      </c>
      <c r="H65" s="162"/>
      <c r="I65" s="162"/>
      <c r="J65" s="162"/>
      <c r="K65" s="162"/>
      <c r="L65" s="4"/>
    </row>
    <row r="66" spans="2:12" ht="99.75">
      <c r="B66" s="3"/>
      <c r="C66" s="190"/>
      <c r="D66" s="190" t="s">
        <v>180</v>
      </c>
      <c r="E66" s="19"/>
      <c r="F66" s="19"/>
      <c r="G66" s="185" t="s">
        <v>191</v>
      </c>
      <c r="H66" s="186" t="s">
        <v>93</v>
      </c>
      <c r="I66" s="187">
        <v>1</v>
      </c>
      <c r="J66" s="188">
        <v>16267</v>
      </c>
      <c r="K66" s="195">
        <f t="shared" si="0"/>
        <v>21167</v>
      </c>
      <c r="L66" s="4"/>
    </row>
    <row r="67" spans="2:12" ht="99.75">
      <c r="B67" s="3"/>
      <c r="C67" s="190"/>
      <c r="D67" s="190" t="s">
        <v>181</v>
      </c>
      <c r="E67" s="19"/>
      <c r="F67" s="19"/>
      <c r="G67" s="185" t="s">
        <v>192</v>
      </c>
      <c r="H67" s="186" t="s">
        <v>93</v>
      </c>
      <c r="I67" s="187">
        <v>1</v>
      </c>
      <c r="J67" s="188">
        <v>25238</v>
      </c>
      <c r="K67" s="195">
        <f t="shared" si="0"/>
        <v>32840</v>
      </c>
      <c r="L67" s="4"/>
    </row>
    <row r="68" spans="2:12" ht="99.75">
      <c r="B68" s="3"/>
      <c r="C68" s="190"/>
      <c r="D68" s="190" t="s">
        <v>182</v>
      </c>
      <c r="E68" s="19"/>
      <c r="F68" s="19"/>
      <c r="G68" s="185" t="s">
        <v>193</v>
      </c>
      <c r="H68" s="186" t="s">
        <v>93</v>
      </c>
      <c r="I68" s="187">
        <v>1</v>
      </c>
      <c r="J68" s="188">
        <v>21900</v>
      </c>
      <c r="K68" s="195">
        <f t="shared" si="0"/>
        <v>28496</v>
      </c>
      <c r="L68" s="4"/>
    </row>
    <row r="69" spans="2:12" ht="99.75">
      <c r="B69" s="3"/>
      <c r="C69" s="190"/>
      <c r="D69" s="190" t="s">
        <v>183</v>
      </c>
      <c r="E69" s="19"/>
      <c r="F69" s="19"/>
      <c r="G69" s="185" t="s">
        <v>194</v>
      </c>
      <c r="H69" s="186" t="s">
        <v>93</v>
      </c>
      <c r="I69" s="187">
        <v>1</v>
      </c>
      <c r="J69" s="188">
        <v>30869</v>
      </c>
      <c r="K69" s="195">
        <f t="shared" si="0"/>
        <v>40167</v>
      </c>
      <c r="L69" s="4"/>
    </row>
    <row r="70" spans="2:12" ht="28.5">
      <c r="B70" s="3"/>
      <c r="C70" s="190"/>
      <c r="D70" s="190" t="s">
        <v>184</v>
      </c>
      <c r="E70" s="19"/>
      <c r="F70" s="19"/>
      <c r="G70" s="185" t="s">
        <v>195</v>
      </c>
      <c r="H70" s="186" t="s">
        <v>93</v>
      </c>
      <c r="I70" s="187">
        <v>1</v>
      </c>
      <c r="J70" s="188">
        <v>33015</v>
      </c>
      <c r="K70" s="195">
        <f t="shared" si="0"/>
        <v>42959</v>
      </c>
      <c r="L70" s="4"/>
    </row>
    <row r="71" spans="2:12" ht="114">
      <c r="B71" s="3"/>
      <c r="C71" s="190"/>
      <c r="D71" s="190" t="s">
        <v>185</v>
      </c>
      <c r="E71" s="19"/>
      <c r="F71" s="19"/>
      <c r="G71" s="185" t="s">
        <v>196</v>
      </c>
      <c r="H71" s="186" t="s">
        <v>123</v>
      </c>
      <c r="I71" s="187">
        <v>1</v>
      </c>
      <c r="J71" s="188">
        <v>253257</v>
      </c>
      <c r="K71" s="195">
        <f t="shared" si="0"/>
        <v>329538</v>
      </c>
      <c r="L71" s="4"/>
    </row>
    <row r="72" spans="2:12" ht="128.25">
      <c r="B72" s="3"/>
      <c r="C72" s="190"/>
      <c r="D72" s="190" t="s">
        <v>186</v>
      </c>
      <c r="E72" s="19"/>
      <c r="F72" s="19"/>
      <c r="G72" s="185" t="s">
        <v>197</v>
      </c>
      <c r="H72" s="186" t="s">
        <v>93</v>
      </c>
      <c r="I72" s="187">
        <v>1</v>
      </c>
      <c r="J72" s="188">
        <v>31249</v>
      </c>
      <c r="K72" s="195">
        <f t="shared" si="0"/>
        <v>40661</v>
      </c>
      <c r="L72" s="4"/>
    </row>
    <row r="73" spans="2:12" ht="42.75">
      <c r="B73" s="3"/>
      <c r="C73" s="190"/>
      <c r="D73" s="190" t="s">
        <v>187</v>
      </c>
      <c r="E73" s="19"/>
      <c r="F73" s="19"/>
      <c r="G73" s="185" t="s">
        <v>198</v>
      </c>
      <c r="H73" s="186" t="s">
        <v>93</v>
      </c>
      <c r="I73" s="187">
        <v>1</v>
      </c>
      <c r="J73" s="188">
        <v>25402</v>
      </c>
      <c r="K73" s="195">
        <f t="shared" si="0"/>
        <v>33053</v>
      </c>
      <c r="L73" s="4"/>
    </row>
    <row r="74" spans="2:12" ht="85.5">
      <c r="B74" s="3"/>
      <c r="C74" s="190"/>
      <c r="D74" s="190" t="s">
        <v>188</v>
      </c>
      <c r="E74" s="19"/>
      <c r="F74" s="19"/>
      <c r="G74" s="185" t="s">
        <v>199</v>
      </c>
      <c r="H74" s="186" t="s">
        <v>93</v>
      </c>
      <c r="I74" s="187">
        <v>1</v>
      </c>
      <c r="J74" s="188">
        <v>74005.759999999995</v>
      </c>
      <c r="K74" s="195">
        <f t="shared" si="0"/>
        <v>96296</v>
      </c>
      <c r="L74" s="4"/>
    </row>
    <row r="75" spans="2:12">
      <c r="B75" s="3"/>
      <c r="C75" s="190"/>
      <c r="D75" s="190" t="s">
        <v>189</v>
      </c>
      <c r="E75" s="19"/>
      <c r="F75" s="19"/>
      <c r="G75" s="185" t="s">
        <v>200</v>
      </c>
      <c r="H75" s="186" t="s">
        <v>100</v>
      </c>
      <c r="I75" s="187">
        <v>1</v>
      </c>
      <c r="J75" s="188">
        <v>41869.379999999997</v>
      </c>
      <c r="K75" s="195">
        <f t="shared" si="0"/>
        <v>54480</v>
      </c>
      <c r="L75" s="4"/>
    </row>
    <row r="76" spans="2:12">
      <c r="B76" s="3"/>
      <c r="C76" s="190"/>
      <c r="D76" s="190" t="s">
        <v>190</v>
      </c>
      <c r="E76" s="19"/>
      <c r="F76" s="19"/>
      <c r="G76" s="185" t="s">
        <v>201</v>
      </c>
      <c r="H76" s="186" t="s">
        <v>100</v>
      </c>
      <c r="I76" s="187">
        <v>1</v>
      </c>
      <c r="J76" s="188">
        <v>37103.199999999997</v>
      </c>
      <c r="K76" s="195">
        <f t="shared" si="0"/>
        <v>48279</v>
      </c>
      <c r="L76" s="4"/>
    </row>
    <row r="77" spans="2:12" ht="15" thickBot="1">
      <c r="B77" s="3"/>
      <c r="C77" s="143" t="s">
        <v>16</v>
      </c>
      <c r="D77" s="149"/>
      <c r="E77" s="24"/>
      <c r="F77" s="24"/>
      <c r="G77" s="27"/>
      <c r="H77" s="26"/>
      <c r="I77" s="159"/>
      <c r="J77" s="177"/>
      <c r="K77" s="198">
        <f>SUBTOTAL(9,K66:K76)</f>
        <v>767936</v>
      </c>
      <c r="L77" s="4"/>
    </row>
    <row r="78" spans="2:12">
      <c r="B78" s="3"/>
      <c r="C78" s="150">
        <v>3.2</v>
      </c>
      <c r="D78" s="192"/>
      <c r="E78" s="132"/>
      <c r="F78" s="132"/>
      <c r="G78" s="172" t="s">
        <v>202</v>
      </c>
      <c r="H78" s="162"/>
      <c r="I78" s="162"/>
      <c r="J78" s="162"/>
      <c r="K78" s="162"/>
      <c r="L78" s="4"/>
    </row>
    <row r="79" spans="2:12" ht="57">
      <c r="B79" s="3"/>
      <c r="C79" s="141"/>
      <c r="D79" s="190" t="s">
        <v>203</v>
      </c>
      <c r="E79" s="19"/>
      <c r="F79" s="19"/>
      <c r="G79" s="185" t="s">
        <v>225</v>
      </c>
      <c r="H79" s="186" t="s">
        <v>107</v>
      </c>
      <c r="I79" s="187">
        <v>1</v>
      </c>
      <c r="J79" s="188">
        <v>53575</v>
      </c>
      <c r="K79" s="195">
        <f t="shared" ref="K79:K142" si="1">ROUND(I79*J79*$K$949,0)</f>
        <v>69712</v>
      </c>
      <c r="L79" s="4"/>
    </row>
    <row r="80" spans="2:12" ht="42.75">
      <c r="B80" s="3"/>
      <c r="C80" s="141"/>
      <c r="D80" s="190" t="s">
        <v>204</v>
      </c>
      <c r="E80" s="19"/>
      <c r="F80" s="19"/>
      <c r="G80" s="185" t="s">
        <v>226</v>
      </c>
      <c r="H80" s="186" t="s">
        <v>107</v>
      </c>
      <c r="I80" s="187">
        <v>1</v>
      </c>
      <c r="J80" s="188">
        <v>48142</v>
      </c>
      <c r="K80" s="195">
        <f t="shared" si="1"/>
        <v>62642</v>
      </c>
      <c r="L80" s="4"/>
    </row>
    <row r="81" spans="2:12" ht="71.25">
      <c r="B81" s="3"/>
      <c r="C81" s="141"/>
      <c r="D81" s="190" t="s">
        <v>205</v>
      </c>
      <c r="E81" s="19"/>
      <c r="F81" s="19"/>
      <c r="G81" s="185" t="s">
        <v>227</v>
      </c>
      <c r="H81" s="186" t="s">
        <v>93</v>
      </c>
      <c r="I81" s="187">
        <v>1</v>
      </c>
      <c r="J81" s="188">
        <v>58423.845999999998</v>
      </c>
      <c r="K81" s="195">
        <f t="shared" si="1"/>
        <v>76021</v>
      </c>
      <c r="L81" s="4"/>
    </row>
    <row r="82" spans="2:12" ht="85.5">
      <c r="B82" s="3"/>
      <c r="C82" s="141"/>
      <c r="D82" s="190" t="s">
        <v>206</v>
      </c>
      <c r="E82" s="19"/>
      <c r="F82" s="19"/>
      <c r="G82" s="185" t="s">
        <v>228</v>
      </c>
      <c r="H82" s="186" t="s">
        <v>93</v>
      </c>
      <c r="I82" s="187">
        <v>1</v>
      </c>
      <c r="J82" s="188">
        <v>54381.2</v>
      </c>
      <c r="K82" s="195">
        <f t="shared" si="1"/>
        <v>70761</v>
      </c>
      <c r="L82" s="4"/>
    </row>
    <row r="83" spans="2:12" ht="57">
      <c r="B83" s="3"/>
      <c r="C83" s="141"/>
      <c r="D83" s="190" t="s">
        <v>207</v>
      </c>
      <c r="E83" s="19"/>
      <c r="F83" s="19"/>
      <c r="G83" s="185" t="s">
        <v>229</v>
      </c>
      <c r="H83" s="186" t="s">
        <v>93</v>
      </c>
      <c r="I83" s="187">
        <v>1</v>
      </c>
      <c r="J83" s="188">
        <v>74878.25</v>
      </c>
      <c r="K83" s="195">
        <f t="shared" si="1"/>
        <v>97432</v>
      </c>
      <c r="L83" s="4"/>
    </row>
    <row r="84" spans="2:12" ht="57">
      <c r="B84" s="3"/>
      <c r="C84" s="141"/>
      <c r="D84" s="190" t="s">
        <v>208</v>
      </c>
      <c r="E84" s="19"/>
      <c r="F84" s="19"/>
      <c r="G84" s="185" t="s">
        <v>230</v>
      </c>
      <c r="H84" s="186" t="s">
        <v>93</v>
      </c>
      <c r="I84" s="187">
        <v>1</v>
      </c>
      <c r="J84" s="188">
        <v>33335</v>
      </c>
      <c r="K84" s="195">
        <f t="shared" si="1"/>
        <v>43376</v>
      </c>
      <c r="L84" s="4"/>
    </row>
    <row r="85" spans="2:12" ht="28.5">
      <c r="B85" s="3"/>
      <c r="C85" s="141"/>
      <c r="D85" s="190" t="s">
        <v>209</v>
      </c>
      <c r="E85" s="19"/>
      <c r="F85" s="19"/>
      <c r="G85" s="185" t="s">
        <v>231</v>
      </c>
      <c r="H85" s="186" t="s">
        <v>93</v>
      </c>
      <c r="I85" s="187">
        <v>1</v>
      </c>
      <c r="J85" s="188">
        <v>41406.199999999997</v>
      </c>
      <c r="K85" s="195">
        <f t="shared" si="1"/>
        <v>53878</v>
      </c>
      <c r="L85" s="4"/>
    </row>
    <row r="86" spans="2:12">
      <c r="B86" s="3"/>
      <c r="C86" s="141"/>
      <c r="D86" s="190" t="s">
        <v>210</v>
      </c>
      <c r="E86" s="19"/>
      <c r="F86" s="19"/>
      <c r="G86" s="185" t="s">
        <v>232</v>
      </c>
      <c r="H86" s="186" t="s">
        <v>93</v>
      </c>
      <c r="I86" s="187">
        <v>1</v>
      </c>
      <c r="J86" s="188">
        <v>19568.82</v>
      </c>
      <c r="K86" s="195">
        <f t="shared" si="1"/>
        <v>25463</v>
      </c>
      <c r="L86" s="4"/>
    </row>
    <row r="87" spans="2:12" ht="28.5">
      <c r="B87" s="3"/>
      <c r="C87" s="141"/>
      <c r="D87" s="190" t="s">
        <v>211</v>
      </c>
      <c r="E87" s="19"/>
      <c r="F87" s="19"/>
      <c r="G87" s="185" t="s">
        <v>233</v>
      </c>
      <c r="H87" s="186" t="s">
        <v>100</v>
      </c>
      <c r="I87" s="187">
        <v>1</v>
      </c>
      <c r="J87" s="188">
        <v>10175</v>
      </c>
      <c r="K87" s="195">
        <f t="shared" si="1"/>
        <v>13240</v>
      </c>
      <c r="L87" s="4"/>
    </row>
    <row r="88" spans="2:12" ht="42.75">
      <c r="B88" s="3"/>
      <c r="C88" s="141"/>
      <c r="D88" s="190" t="s">
        <v>212</v>
      </c>
      <c r="E88" s="19"/>
      <c r="F88" s="19"/>
      <c r="G88" s="185" t="s">
        <v>234</v>
      </c>
      <c r="H88" s="186" t="s">
        <v>100</v>
      </c>
      <c r="I88" s="187">
        <v>1</v>
      </c>
      <c r="J88" s="188">
        <v>6304</v>
      </c>
      <c r="K88" s="195">
        <f t="shared" si="1"/>
        <v>8203</v>
      </c>
      <c r="L88" s="4"/>
    </row>
    <row r="89" spans="2:12" ht="57">
      <c r="B89" s="3"/>
      <c r="C89" s="141"/>
      <c r="D89" s="190" t="s">
        <v>213</v>
      </c>
      <c r="E89" s="19"/>
      <c r="F89" s="19"/>
      <c r="G89" s="185" t="s">
        <v>235</v>
      </c>
      <c r="H89" s="186" t="s">
        <v>100</v>
      </c>
      <c r="I89" s="187">
        <v>1</v>
      </c>
      <c r="J89" s="188">
        <v>6529.2820000000002</v>
      </c>
      <c r="K89" s="195">
        <f t="shared" si="1"/>
        <v>8496</v>
      </c>
      <c r="L89" s="4"/>
    </row>
    <row r="90" spans="2:12" ht="85.5">
      <c r="B90" s="3"/>
      <c r="C90" s="141"/>
      <c r="D90" s="190" t="s">
        <v>214</v>
      </c>
      <c r="E90" s="19"/>
      <c r="F90" s="19"/>
      <c r="G90" s="185" t="s">
        <v>236</v>
      </c>
      <c r="H90" s="186" t="s">
        <v>107</v>
      </c>
      <c r="I90" s="187">
        <v>1</v>
      </c>
      <c r="J90" s="188">
        <v>49423</v>
      </c>
      <c r="K90" s="195">
        <f t="shared" si="1"/>
        <v>64309</v>
      </c>
      <c r="L90" s="4"/>
    </row>
    <row r="91" spans="2:12" ht="57">
      <c r="B91" s="3"/>
      <c r="C91" s="141"/>
      <c r="D91" s="190" t="s">
        <v>215</v>
      </c>
      <c r="E91" s="19"/>
      <c r="F91" s="19"/>
      <c r="G91" s="185" t="s">
        <v>237</v>
      </c>
      <c r="H91" s="186" t="s">
        <v>93</v>
      </c>
      <c r="I91" s="187">
        <v>1</v>
      </c>
      <c r="J91" s="188">
        <v>42038</v>
      </c>
      <c r="K91" s="195">
        <f t="shared" si="1"/>
        <v>54700</v>
      </c>
      <c r="L91" s="4"/>
    </row>
    <row r="92" spans="2:12">
      <c r="B92" s="3"/>
      <c r="C92" s="141"/>
      <c r="D92" s="190" t="s">
        <v>216</v>
      </c>
      <c r="E92" s="19"/>
      <c r="F92" s="19"/>
      <c r="G92" s="185" t="s">
        <v>238</v>
      </c>
      <c r="H92" s="186" t="s">
        <v>93</v>
      </c>
      <c r="I92" s="187">
        <v>1</v>
      </c>
      <c r="J92" s="188">
        <v>52522</v>
      </c>
      <c r="K92" s="195">
        <f t="shared" si="1"/>
        <v>68342</v>
      </c>
      <c r="L92" s="4"/>
    </row>
    <row r="93" spans="2:12">
      <c r="B93" s="3"/>
      <c r="C93" s="141"/>
      <c r="D93" s="190" t="s">
        <v>217</v>
      </c>
      <c r="E93" s="19"/>
      <c r="F93" s="19"/>
      <c r="G93" s="185" t="s">
        <v>239</v>
      </c>
      <c r="H93" s="186" t="s">
        <v>93</v>
      </c>
      <c r="I93" s="187">
        <v>1</v>
      </c>
      <c r="J93" s="188">
        <v>25739</v>
      </c>
      <c r="K93" s="195">
        <f t="shared" si="1"/>
        <v>33492</v>
      </c>
      <c r="L93" s="4"/>
    </row>
    <row r="94" spans="2:12" ht="28.5">
      <c r="B94" s="3"/>
      <c r="C94" s="141"/>
      <c r="D94" s="190" t="s">
        <v>218</v>
      </c>
      <c r="E94" s="19"/>
      <c r="F94" s="19"/>
      <c r="G94" s="185" t="s">
        <v>240</v>
      </c>
      <c r="H94" s="186" t="s">
        <v>100</v>
      </c>
      <c r="I94" s="187">
        <v>1</v>
      </c>
      <c r="J94" s="188">
        <v>36662.766000000003</v>
      </c>
      <c r="K94" s="195">
        <f t="shared" si="1"/>
        <v>47706</v>
      </c>
      <c r="L94" s="4"/>
    </row>
    <row r="95" spans="2:12" ht="114">
      <c r="B95" s="3"/>
      <c r="C95" s="141"/>
      <c r="D95" s="190" t="s">
        <v>219</v>
      </c>
      <c r="E95" s="19"/>
      <c r="F95" s="19"/>
      <c r="G95" s="185" t="s">
        <v>241</v>
      </c>
      <c r="H95" s="186" t="s">
        <v>100</v>
      </c>
      <c r="I95" s="187">
        <v>1</v>
      </c>
      <c r="J95" s="188">
        <v>71154.25</v>
      </c>
      <c r="K95" s="195">
        <f t="shared" si="1"/>
        <v>92586</v>
      </c>
      <c r="L95" s="4"/>
    </row>
    <row r="96" spans="2:12">
      <c r="B96" s="3"/>
      <c r="C96" s="141"/>
      <c r="D96" s="190" t="s">
        <v>220</v>
      </c>
      <c r="E96" s="19"/>
      <c r="F96" s="19"/>
      <c r="G96" s="185" t="s">
        <v>242</v>
      </c>
      <c r="H96" s="186" t="s">
        <v>100</v>
      </c>
      <c r="I96" s="187">
        <v>1</v>
      </c>
      <c r="J96" s="188">
        <v>52308.25</v>
      </c>
      <c r="K96" s="195">
        <f t="shared" si="1"/>
        <v>68063</v>
      </c>
      <c r="L96" s="4"/>
    </row>
    <row r="97" spans="2:12" ht="28.5">
      <c r="B97" s="3"/>
      <c r="C97" s="141"/>
      <c r="D97" s="190" t="s">
        <v>221</v>
      </c>
      <c r="E97" s="19"/>
      <c r="F97" s="19"/>
      <c r="G97" s="185" t="s">
        <v>243</v>
      </c>
      <c r="H97" s="186" t="s">
        <v>93</v>
      </c>
      <c r="I97" s="187">
        <v>1</v>
      </c>
      <c r="J97" s="188">
        <v>162480.65</v>
      </c>
      <c r="K97" s="195">
        <f t="shared" si="1"/>
        <v>211420</v>
      </c>
      <c r="L97" s="4"/>
    </row>
    <row r="98" spans="2:12">
      <c r="B98" s="3"/>
      <c r="C98" s="141"/>
      <c r="D98" s="190" t="s">
        <v>222</v>
      </c>
      <c r="E98" s="19"/>
      <c r="F98" s="19"/>
      <c r="G98" s="185" t="s">
        <v>244</v>
      </c>
      <c r="H98" s="186" t="s">
        <v>100</v>
      </c>
      <c r="I98" s="187">
        <v>1</v>
      </c>
      <c r="J98" s="188">
        <v>33812.559999999998</v>
      </c>
      <c r="K98" s="195">
        <f t="shared" si="1"/>
        <v>43997</v>
      </c>
      <c r="L98" s="4"/>
    </row>
    <row r="99" spans="2:12" ht="71.25">
      <c r="B99" s="3"/>
      <c r="C99" s="141"/>
      <c r="D99" s="190" t="s">
        <v>223</v>
      </c>
      <c r="E99" s="19"/>
      <c r="F99" s="19"/>
      <c r="G99" s="185" t="s">
        <v>245</v>
      </c>
      <c r="H99" s="186" t="s">
        <v>100</v>
      </c>
      <c r="I99" s="187">
        <v>1</v>
      </c>
      <c r="J99" s="188">
        <v>73436.84</v>
      </c>
      <c r="K99" s="195">
        <f t="shared" si="1"/>
        <v>95556</v>
      </c>
      <c r="L99" s="4"/>
    </row>
    <row r="100" spans="2:12" ht="28.5">
      <c r="B100" s="3"/>
      <c r="C100" s="141"/>
      <c r="D100" s="190" t="s">
        <v>224</v>
      </c>
      <c r="E100" s="19"/>
      <c r="F100" s="19"/>
      <c r="G100" s="185" t="s">
        <v>246</v>
      </c>
      <c r="H100" s="186" t="s">
        <v>93</v>
      </c>
      <c r="I100" s="187">
        <v>1</v>
      </c>
      <c r="J100" s="188">
        <v>17134</v>
      </c>
      <c r="K100" s="195">
        <f t="shared" si="1"/>
        <v>22295</v>
      </c>
      <c r="L100" s="4"/>
    </row>
    <row r="101" spans="2:12" ht="15" thickBot="1">
      <c r="B101" s="3"/>
      <c r="C101" s="143" t="s">
        <v>16</v>
      </c>
      <c r="D101" s="149"/>
      <c r="E101" s="24"/>
      <c r="F101" s="24"/>
      <c r="G101" s="27"/>
      <c r="H101" s="26"/>
      <c r="I101" s="159"/>
      <c r="J101" s="177"/>
      <c r="K101" s="198">
        <f>SUBTOTAL(9,K79:K100)</f>
        <v>1331690</v>
      </c>
      <c r="L101" s="4"/>
    </row>
    <row r="102" spans="2:12" ht="42.75">
      <c r="B102" s="3"/>
      <c r="C102" s="150">
        <v>3.25</v>
      </c>
      <c r="D102" s="192"/>
      <c r="E102" s="132"/>
      <c r="F102" s="132"/>
      <c r="G102" s="173" t="s">
        <v>247</v>
      </c>
      <c r="H102" s="162"/>
      <c r="I102" s="162"/>
      <c r="J102" s="162"/>
      <c r="K102" s="162"/>
      <c r="L102" s="4"/>
    </row>
    <row r="103" spans="2:12" ht="85.5">
      <c r="B103" s="3"/>
      <c r="C103" s="141"/>
      <c r="D103" s="190" t="s">
        <v>248</v>
      </c>
      <c r="E103" s="19"/>
      <c r="F103" s="19"/>
      <c r="G103" s="185" t="s">
        <v>278</v>
      </c>
      <c r="H103" s="186" t="s">
        <v>93</v>
      </c>
      <c r="I103" s="187">
        <v>1</v>
      </c>
      <c r="J103" s="188">
        <v>61029.22</v>
      </c>
      <c r="K103" s="195">
        <f t="shared" si="1"/>
        <v>79411</v>
      </c>
      <c r="L103" s="4"/>
    </row>
    <row r="104" spans="2:12" ht="42.75">
      <c r="B104" s="3"/>
      <c r="C104" s="141"/>
      <c r="D104" s="190" t="s">
        <v>249</v>
      </c>
      <c r="E104" s="19"/>
      <c r="F104" s="19"/>
      <c r="G104" s="185" t="s">
        <v>279</v>
      </c>
      <c r="H104" s="186" t="s">
        <v>100</v>
      </c>
      <c r="I104" s="187">
        <v>1</v>
      </c>
      <c r="J104" s="188">
        <v>18667.099999999999</v>
      </c>
      <c r="K104" s="195">
        <f t="shared" si="1"/>
        <v>24290</v>
      </c>
      <c r="L104" s="4"/>
    </row>
    <row r="105" spans="2:12" ht="57">
      <c r="B105" s="3"/>
      <c r="C105" s="141"/>
      <c r="D105" s="190" t="s">
        <v>250</v>
      </c>
      <c r="E105" s="19"/>
      <c r="F105" s="19"/>
      <c r="G105" s="185" t="s">
        <v>280</v>
      </c>
      <c r="H105" s="186" t="s">
        <v>100</v>
      </c>
      <c r="I105" s="187">
        <v>1</v>
      </c>
      <c r="J105" s="188">
        <v>20322</v>
      </c>
      <c r="K105" s="195">
        <f t="shared" si="1"/>
        <v>26443</v>
      </c>
      <c r="L105" s="4"/>
    </row>
    <row r="106" spans="2:12" ht="42.75">
      <c r="B106" s="3"/>
      <c r="C106" s="141"/>
      <c r="D106" s="190" t="s">
        <v>251</v>
      </c>
      <c r="E106" s="19"/>
      <c r="F106" s="19"/>
      <c r="G106" s="185" t="s">
        <v>281</v>
      </c>
      <c r="H106" s="186" t="s">
        <v>93</v>
      </c>
      <c r="I106" s="187">
        <v>1</v>
      </c>
      <c r="J106" s="188">
        <v>36085</v>
      </c>
      <c r="K106" s="195">
        <f t="shared" si="1"/>
        <v>46954</v>
      </c>
      <c r="L106" s="4"/>
    </row>
    <row r="107" spans="2:12" ht="42.75">
      <c r="B107" s="3"/>
      <c r="C107" s="141"/>
      <c r="D107" s="190" t="s">
        <v>252</v>
      </c>
      <c r="E107" s="19"/>
      <c r="F107" s="19"/>
      <c r="G107" s="185" t="s">
        <v>282</v>
      </c>
      <c r="H107" s="186" t="s">
        <v>93</v>
      </c>
      <c r="I107" s="187">
        <v>1</v>
      </c>
      <c r="J107" s="188">
        <v>40129</v>
      </c>
      <c r="K107" s="195">
        <f t="shared" si="1"/>
        <v>52216</v>
      </c>
      <c r="L107" s="4"/>
    </row>
    <row r="108" spans="2:12" ht="28.5">
      <c r="B108" s="3"/>
      <c r="C108" s="141"/>
      <c r="D108" s="190" t="s">
        <v>253</v>
      </c>
      <c r="E108" s="19"/>
      <c r="F108" s="19"/>
      <c r="G108" s="185" t="s">
        <v>283</v>
      </c>
      <c r="H108" s="186" t="s">
        <v>93</v>
      </c>
      <c r="I108" s="187">
        <v>1</v>
      </c>
      <c r="J108" s="188">
        <v>22450</v>
      </c>
      <c r="K108" s="195">
        <f t="shared" si="1"/>
        <v>29212</v>
      </c>
      <c r="L108" s="4"/>
    </row>
    <row r="109" spans="2:12" ht="28.5">
      <c r="B109" s="3"/>
      <c r="C109" s="141"/>
      <c r="D109" s="190" t="s">
        <v>254</v>
      </c>
      <c r="E109" s="19"/>
      <c r="F109" s="19"/>
      <c r="G109" s="185" t="s">
        <v>284</v>
      </c>
      <c r="H109" s="186" t="s">
        <v>93</v>
      </c>
      <c r="I109" s="187">
        <v>1</v>
      </c>
      <c r="J109" s="188">
        <v>20431.832999999999</v>
      </c>
      <c r="K109" s="195">
        <f t="shared" si="1"/>
        <v>26586</v>
      </c>
      <c r="L109" s="4"/>
    </row>
    <row r="110" spans="2:12" ht="28.5">
      <c r="B110" s="3"/>
      <c r="C110" s="141"/>
      <c r="D110" s="190" t="s">
        <v>255</v>
      </c>
      <c r="E110" s="19"/>
      <c r="F110" s="19"/>
      <c r="G110" s="185" t="s">
        <v>285</v>
      </c>
      <c r="H110" s="186" t="s">
        <v>93</v>
      </c>
      <c r="I110" s="187">
        <v>1</v>
      </c>
      <c r="J110" s="188">
        <v>21588.332000000002</v>
      </c>
      <c r="K110" s="195">
        <f t="shared" si="1"/>
        <v>28091</v>
      </c>
      <c r="L110" s="4"/>
    </row>
    <row r="111" spans="2:12" ht="57">
      <c r="B111" s="3"/>
      <c r="C111" s="141"/>
      <c r="D111" s="190" t="s">
        <v>256</v>
      </c>
      <c r="E111" s="19"/>
      <c r="F111" s="19"/>
      <c r="G111" s="185" t="s">
        <v>286</v>
      </c>
      <c r="H111" s="186" t="s">
        <v>100</v>
      </c>
      <c r="I111" s="187">
        <v>1</v>
      </c>
      <c r="J111" s="188">
        <v>36108.15</v>
      </c>
      <c r="K111" s="195">
        <f t="shared" si="1"/>
        <v>46984</v>
      </c>
      <c r="L111" s="4"/>
    </row>
    <row r="112" spans="2:12" ht="28.5">
      <c r="B112" s="3"/>
      <c r="C112" s="141"/>
      <c r="D112" s="190" t="s">
        <v>257</v>
      </c>
      <c r="E112" s="19"/>
      <c r="F112" s="19"/>
      <c r="G112" s="185" t="s">
        <v>287</v>
      </c>
      <c r="H112" s="186" t="s">
        <v>93</v>
      </c>
      <c r="I112" s="187">
        <v>1</v>
      </c>
      <c r="J112" s="188">
        <v>6338</v>
      </c>
      <c r="K112" s="195">
        <f t="shared" si="1"/>
        <v>8247</v>
      </c>
      <c r="L112" s="4"/>
    </row>
    <row r="113" spans="2:12">
      <c r="B113" s="3"/>
      <c r="C113" s="141"/>
      <c r="D113" s="190" t="s">
        <v>258</v>
      </c>
      <c r="E113" s="19"/>
      <c r="F113" s="19"/>
      <c r="G113" s="185" t="s">
        <v>288</v>
      </c>
      <c r="H113" s="186" t="s">
        <v>100</v>
      </c>
      <c r="I113" s="187">
        <v>1</v>
      </c>
      <c r="J113" s="188">
        <v>15987</v>
      </c>
      <c r="K113" s="195">
        <f t="shared" si="1"/>
        <v>20802</v>
      </c>
      <c r="L113" s="4"/>
    </row>
    <row r="114" spans="2:12" ht="28.5">
      <c r="B114" s="3"/>
      <c r="C114" s="141"/>
      <c r="D114" s="190" t="s">
        <v>259</v>
      </c>
      <c r="E114" s="19"/>
      <c r="F114" s="19"/>
      <c r="G114" s="185" t="s">
        <v>289</v>
      </c>
      <c r="H114" s="186" t="s">
        <v>100</v>
      </c>
      <c r="I114" s="187">
        <v>1</v>
      </c>
      <c r="J114" s="188">
        <v>6522</v>
      </c>
      <c r="K114" s="195">
        <f t="shared" si="1"/>
        <v>8486</v>
      </c>
      <c r="L114" s="4"/>
    </row>
    <row r="115" spans="2:12" ht="42.75">
      <c r="B115" s="3"/>
      <c r="C115" s="141"/>
      <c r="D115" s="190" t="s">
        <v>260</v>
      </c>
      <c r="E115" s="19"/>
      <c r="F115" s="19"/>
      <c r="G115" s="185" t="s">
        <v>290</v>
      </c>
      <c r="H115" s="186" t="s">
        <v>107</v>
      </c>
      <c r="I115" s="187">
        <v>1</v>
      </c>
      <c r="J115" s="188">
        <v>108339</v>
      </c>
      <c r="K115" s="195">
        <f t="shared" si="1"/>
        <v>140971</v>
      </c>
      <c r="L115" s="4"/>
    </row>
    <row r="116" spans="2:12" ht="28.5">
      <c r="B116" s="3"/>
      <c r="C116" s="141"/>
      <c r="D116" s="190" t="s">
        <v>261</v>
      </c>
      <c r="E116" s="19"/>
      <c r="F116" s="19"/>
      <c r="G116" s="185" t="s">
        <v>291</v>
      </c>
      <c r="H116" s="186" t="s">
        <v>100</v>
      </c>
      <c r="I116" s="187">
        <v>1</v>
      </c>
      <c r="J116" s="188">
        <v>14902</v>
      </c>
      <c r="K116" s="195">
        <f t="shared" si="1"/>
        <v>19390</v>
      </c>
      <c r="L116" s="4"/>
    </row>
    <row r="117" spans="2:12" ht="28.5">
      <c r="B117" s="3"/>
      <c r="C117" s="141"/>
      <c r="D117" s="190" t="s">
        <v>262</v>
      </c>
      <c r="E117" s="19"/>
      <c r="F117" s="19"/>
      <c r="G117" s="185" t="s">
        <v>292</v>
      </c>
      <c r="H117" s="186" t="s">
        <v>93</v>
      </c>
      <c r="I117" s="187">
        <v>1</v>
      </c>
      <c r="J117" s="188">
        <v>11780.41</v>
      </c>
      <c r="K117" s="195">
        <f t="shared" si="1"/>
        <v>15329</v>
      </c>
      <c r="L117" s="4"/>
    </row>
    <row r="118" spans="2:12" ht="28.5">
      <c r="B118" s="3"/>
      <c r="C118" s="141"/>
      <c r="D118" s="190" t="s">
        <v>263</v>
      </c>
      <c r="E118" s="19"/>
      <c r="F118" s="19"/>
      <c r="G118" s="185" t="s">
        <v>293</v>
      </c>
      <c r="H118" s="186" t="s">
        <v>100</v>
      </c>
      <c r="I118" s="187">
        <v>1</v>
      </c>
      <c r="J118" s="188">
        <v>14006.23</v>
      </c>
      <c r="K118" s="195">
        <f t="shared" si="1"/>
        <v>18225</v>
      </c>
      <c r="L118" s="4"/>
    </row>
    <row r="119" spans="2:12" ht="28.5">
      <c r="B119" s="3"/>
      <c r="C119" s="141"/>
      <c r="D119" s="190" t="s">
        <v>264</v>
      </c>
      <c r="E119" s="19"/>
      <c r="F119" s="19"/>
      <c r="G119" s="185" t="s">
        <v>294</v>
      </c>
      <c r="H119" s="186" t="s">
        <v>107</v>
      </c>
      <c r="I119" s="187">
        <v>1</v>
      </c>
      <c r="J119" s="188">
        <v>57770</v>
      </c>
      <c r="K119" s="195">
        <f t="shared" si="1"/>
        <v>75170</v>
      </c>
      <c r="L119" s="4"/>
    </row>
    <row r="120" spans="2:12" ht="28.5">
      <c r="B120" s="3"/>
      <c r="C120" s="141"/>
      <c r="D120" s="190" t="s">
        <v>265</v>
      </c>
      <c r="E120" s="19"/>
      <c r="F120" s="19"/>
      <c r="G120" s="185" t="s">
        <v>295</v>
      </c>
      <c r="H120" s="186" t="s">
        <v>93</v>
      </c>
      <c r="I120" s="187">
        <v>1</v>
      </c>
      <c r="J120" s="188">
        <v>23083.46</v>
      </c>
      <c r="K120" s="195">
        <f t="shared" si="1"/>
        <v>30036</v>
      </c>
      <c r="L120" s="4"/>
    </row>
    <row r="121" spans="2:12" ht="42.75">
      <c r="B121" s="3"/>
      <c r="C121" s="141"/>
      <c r="D121" s="190" t="s">
        <v>266</v>
      </c>
      <c r="E121" s="19"/>
      <c r="F121" s="19"/>
      <c r="G121" s="185" t="s">
        <v>296</v>
      </c>
      <c r="H121" s="186" t="s">
        <v>93</v>
      </c>
      <c r="I121" s="187">
        <v>1</v>
      </c>
      <c r="J121" s="188">
        <v>23949.05</v>
      </c>
      <c r="K121" s="195">
        <f t="shared" si="1"/>
        <v>31163</v>
      </c>
      <c r="L121" s="4"/>
    </row>
    <row r="122" spans="2:12" ht="28.5">
      <c r="B122" s="3"/>
      <c r="C122" s="141"/>
      <c r="D122" s="190" t="s">
        <v>267</v>
      </c>
      <c r="E122" s="19"/>
      <c r="F122" s="19"/>
      <c r="G122" s="185" t="s">
        <v>297</v>
      </c>
      <c r="H122" s="186" t="s">
        <v>107</v>
      </c>
      <c r="I122" s="187">
        <v>1</v>
      </c>
      <c r="J122" s="188">
        <v>112663.3</v>
      </c>
      <c r="K122" s="195">
        <f t="shared" si="1"/>
        <v>146597</v>
      </c>
      <c r="L122" s="4"/>
    </row>
    <row r="123" spans="2:12">
      <c r="B123" s="3"/>
      <c r="C123" s="141"/>
      <c r="D123" s="190" t="s">
        <v>268</v>
      </c>
      <c r="E123" s="19"/>
      <c r="F123" s="19"/>
      <c r="G123" s="185" t="s">
        <v>298</v>
      </c>
      <c r="H123" s="186" t="s">
        <v>100</v>
      </c>
      <c r="I123" s="187">
        <v>1</v>
      </c>
      <c r="J123" s="188">
        <v>13736.6901</v>
      </c>
      <c r="K123" s="195">
        <f t="shared" si="1"/>
        <v>17874</v>
      </c>
      <c r="L123" s="4"/>
    </row>
    <row r="124" spans="2:12" ht="57">
      <c r="B124" s="3"/>
      <c r="C124" s="141"/>
      <c r="D124" s="190" t="s">
        <v>269</v>
      </c>
      <c r="E124" s="19"/>
      <c r="F124" s="19"/>
      <c r="G124" s="185" t="s">
        <v>299</v>
      </c>
      <c r="H124" s="186" t="s">
        <v>100</v>
      </c>
      <c r="I124" s="187">
        <v>1</v>
      </c>
      <c r="J124" s="188">
        <v>31563.919999999998</v>
      </c>
      <c r="K124" s="195">
        <f t="shared" si="1"/>
        <v>41071</v>
      </c>
      <c r="L124" s="4"/>
    </row>
    <row r="125" spans="2:12" ht="57">
      <c r="B125" s="3"/>
      <c r="C125" s="141"/>
      <c r="D125" s="190" t="s">
        <v>270</v>
      </c>
      <c r="E125" s="19"/>
      <c r="F125" s="19"/>
      <c r="G125" s="185" t="s">
        <v>300</v>
      </c>
      <c r="H125" s="186" t="s">
        <v>93</v>
      </c>
      <c r="I125" s="187">
        <v>1</v>
      </c>
      <c r="J125" s="188">
        <v>33853.69</v>
      </c>
      <c r="K125" s="195">
        <f t="shared" si="1"/>
        <v>44050</v>
      </c>
      <c r="L125" s="4"/>
    </row>
    <row r="126" spans="2:12" ht="42.75">
      <c r="B126" s="3"/>
      <c r="C126" s="141"/>
      <c r="D126" s="190" t="s">
        <v>271</v>
      </c>
      <c r="E126" s="19"/>
      <c r="F126" s="19"/>
      <c r="G126" s="185" t="s">
        <v>301</v>
      </c>
      <c r="H126" s="186" t="s">
        <v>100</v>
      </c>
      <c r="I126" s="187">
        <v>1</v>
      </c>
      <c r="J126" s="188">
        <v>27723.794000000002</v>
      </c>
      <c r="K126" s="195">
        <f t="shared" si="1"/>
        <v>36074</v>
      </c>
      <c r="L126" s="4"/>
    </row>
    <row r="127" spans="2:12">
      <c r="B127" s="3"/>
      <c r="C127" s="141"/>
      <c r="D127" s="190" t="s">
        <v>272</v>
      </c>
      <c r="E127" s="19"/>
      <c r="F127" s="19"/>
      <c r="G127" s="185" t="s">
        <v>302</v>
      </c>
      <c r="H127" s="186" t="s">
        <v>93</v>
      </c>
      <c r="I127" s="187">
        <v>1</v>
      </c>
      <c r="J127" s="188">
        <v>58266.82</v>
      </c>
      <c r="K127" s="195">
        <f t="shared" si="1"/>
        <v>75817</v>
      </c>
      <c r="L127" s="4"/>
    </row>
    <row r="128" spans="2:12" ht="85.5">
      <c r="B128" s="3"/>
      <c r="C128" s="141"/>
      <c r="D128" s="190" t="s">
        <v>273</v>
      </c>
      <c r="E128" s="19"/>
      <c r="F128" s="19"/>
      <c r="G128" s="185" t="s">
        <v>303</v>
      </c>
      <c r="H128" s="186" t="s">
        <v>100</v>
      </c>
      <c r="I128" s="187">
        <v>1</v>
      </c>
      <c r="J128" s="188">
        <v>19262.5</v>
      </c>
      <c r="K128" s="195">
        <f t="shared" si="1"/>
        <v>25064</v>
      </c>
      <c r="L128" s="4"/>
    </row>
    <row r="129" spans="2:12" ht="28.5">
      <c r="B129" s="3"/>
      <c r="C129" s="141"/>
      <c r="D129" s="190" t="s">
        <v>274</v>
      </c>
      <c r="E129" s="19"/>
      <c r="F129" s="19"/>
      <c r="G129" s="185" t="s">
        <v>304</v>
      </c>
      <c r="H129" s="186" t="s">
        <v>93</v>
      </c>
      <c r="I129" s="187">
        <v>1</v>
      </c>
      <c r="J129" s="188">
        <v>10311.41</v>
      </c>
      <c r="K129" s="195">
        <f t="shared" si="1"/>
        <v>13417</v>
      </c>
      <c r="L129" s="4"/>
    </row>
    <row r="130" spans="2:12" ht="42.75">
      <c r="B130" s="3"/>
      <c r="C130" s="141"/>
      <c r="D130" s="190" t="s">
        <v>275</v>
      </c>
      <c r="E130" s="19"/>
      <c r="F130" s="19"/>
      <c r="G130" s="185" t="s">
        <v>305</v>
      </c>
      <c r="H130" s="186" t="s">
        <v>107</v>
      </c>
      <c r="I130" s="187">
        <v>1</v>
      </c>
      <c r="J130" s="188">
        <v>121047.4</v>
      </c>
      <c r="K130" s="195">
        <f t="shared" si="1"/>
        <v>157507</v>
      </c>
      <c r="L130" s="4"/>
    </row>
    <row r="131" spans="2:12" ht="42.75">
      <c r="B131" s="3"/>
      <c r="C131" s="141"/>
      <c r="D131" s="190" t="s">
        <v>276</v>
      </c>
      <c r="E131" s="19"/>
      <c r="F131" s="19"/>
      <c r="G131" s="185" t="s">
        <v>306</v>
      </c>
      <c r="H131" s="186" t="s">
        <v>100</v>
      </c>
      <c r="I131" s="187">
        <v>1</v>
      </c>
      <c r="J131" s="188">
        <v>21928</v>
      </c>
      <c r="K131" s="195">
        <f t="shared" si="1"/>
        <v>28533</v>
      </c>
      <c r="L131" s="4"/>
    </row>
    <row r="132" spans="2:12" ht="57">
      <c r="B132" s="3"/>
      <c r="C132" s="141"/>
      <c r="D132" s="190" t="s">
        <v>277</v>
      </c>
      <c r="E132" s="19"/>
      <c r="F132" s="19"/>
      <c r="G132" s="185" t="s">
        <v>307</v>
      </c>
      <c r="H132" s="186" t="s">
        <v>100</v>
      </c>
      <c r="I132" s="187">
        <v>1</v>
      </c>
      <c r="J132" s="188">
        <v>53956</v>
      </c>
      <c r="K132" s="195">
        <f t="shared" si="1"/>
        <v>70208</v>
      </c>
      <c r="L132" s="4"/>
    </row>
    <row r="133" spans="2:12" ht="15" thickBot="1">
      <c r="B133" s="3"/>
      <c r="C133" s="143" t="s">
        <v>16</v>
      </c>
      <c r="D133" s="149"/>
      <c r="E133" s="24"/>
      <c r="F133" s="24"/>
      <c r="G133" s="27"/>
      <c r="H133" s="26"/>
      <c r="I133" s="159"/>
      <c r="J133" s="177"/>
      <c r="K133" s="198">
        <f>SUBTOTAL(9,K103:K132)</f>
        <v>1384218</v>
      </c>
      <c r="L133" s="4"/>
    </row>
    <row r="134" spans="2:12" ht="15" thickBot="1">
      <c r="B134" s="3"/>
      <c r="C134" s="150">
        <v>4</v>
      </c>
      <c r="D134" s="192"/>
      <c r="E134" s="132"/>
      <c r="F134" s="132"/>
      <c r="G134" s="172" t="s">
        <v>308</v>
      </c>
      <c r="H134" s="162"/>
      <c r="I134" s="162"/>
      <c r="J134" s="162"/>
      <c r="K134" s="162"/>
      <c r="L134" s="4"/>
    </row>
    <row r="135" spans="2:12" ht="86.25" thickBot="1">
      <c r="B135" s="3"/>
      <c r="C135" s="150"/>
      <c r="D135" s="192"/>
      <c r="E135" s="132"/>
      <c r="F135" s="132"/>
      <c r="G135" s="173" t="s">
        <v>309</v>
      </c>
      <c r="H135" s="162"/>
      <c r="I135" s="162"/>
      <c r="J135" s="162"/>
      <c r="K135" s="162"/>
      <c r="L135" s="4"/>
    </row>
    <row r="136" spans="2:12" ht="99.75">
      <c r="B136" s="3"/>
      <c r="C136" s="150">
        <v>4.0999999999999996</v>
      </c>
      <c r="D136" s="192"/>
      <c r="E136" s="132"/>
      <c r="F136" s="132"/>
      <c r="G136" s="173" t="s">
        <v>310</v>
      </c>
      <c r="H136" s="162"/>
      <c r="I136" s="162"/>
      <c r="J136" s="162"/>
      <c r="K136" s="162"/>
      <c r="L136" s="4"/>
    </row>
    <row r="137" spans="2:12" ht="42.75">
      <c r="B137" s="3"/>
      <c r="C137" s="141"/>
      <c r="D137" s="190" t="s">
        <v>311</v>
      </c>
      <c r="E137" s="19"/>
      <c r="F137" s="19"/>
      <c r="G137" s="185" t="s">
        <v>312</v>
      </c>
      <c r="H137" s="186" t="s">
        <v>123</v>
      </c>
      <c r="I137" s="187">
        <v>1</v>
      </c>
      <c r="J137" s="188">
        <v>674402</v>
      </c>
      <c r="K137" s="195">
        <f t="shared" si="1"/>
        <v>877532</v>
      </c>
      <c r="L137" s="4"/>
    </row>
    <row r="138" spans="2:12" ht="15" thickBot="1">
      <c r="B138" s="3"/>
      <c r="C138" s="143" t="s">
        <v>16</v>
      </c>
      <c r="D138" s="149"/>
      <c r="E138" s="24"/>
      <c r="F138" s="24"/>
      <c r="G138" s="27"/>
      <c r="H138" s="26"/>
      <c r="I138" s="159"/>
      <c r="J138" s="177"/>
      <c r="K138" s="198">
        <f>SUBTOTAL(9,K137)</f>
        <v>877532</v>
      </c>
      <c r="L138" s="4"/>
    </row>
    <row r="139" spans="2:12" ht="99.75">
      <c r="B139" s="3"/>
      <c r="C139" s="150">
        <v>4.2</v>
      </c>
      <c r="D139" s="192"/>
      <c r="E139" s="132"/>
      <c r="F139" s="132"/>
      <c r="G139" s="173" t="s">
        <v>313</v>
      </c>
      <c r="H139" s="162"/>
      <c r="I139" s="162"/>
      <c r="J139" s="162"/>
      <c r="K139" s="162"/>
      <c r="L139" s="4"/>
    </row>
    <row r="140" spans="2:12" ht="99.75">
      <c r="B140" s="3"/>
      <c r="C140" s="141"/>
      <c r="D140" s="190" t="s">
        <v>314</v>
      </c>
      <c r="E140" s="19"/>
      <c r="F140" s="19"/>
      <c r="G140" s="185" t="s">
        <v>320</v>
      </c>
      <c r="H140" s="186" t="s">
        <v>123</v>
      </c>
      <c r="I140" s="187">
        <v>1</v>
      </c>
      <c r="J140" s="193">
        <v>1061371</v>
      </c>
      <c r="K140" s="195">
        <f t="shared" si="1"/>
        <v>1381056</v>
      </c>
      <c r="L140" s="4"/>
    </row>
    <row r="141" spans="2:12" ht="71.25">
      <c r="B141" s="3"/>
      <c r="C141" s="141"/>
      <c r="D141" s="190" t="s">
        <v>315</v>
      </c>
      <c r="E141" s="19"/>
      <c r="F141" s="19"/>
      <c r="G141" s="185" t="s">
        <v>321</v>
      </c>
      <c r="H141" s="186" t="s">
        <v>123</v>
      </c>
      <c r="I141" s="187">
        <v>1</v>
      </c>
      <c r="J141" s="193">
        <v>991167</v>
      </c>
      <c r="K141" s="195">
        <f t="shared" si="1"/>
        <v>1289707</v>
      </c>
      <c r="L141" s="4"/>
    </row>
    <row r="142" spans="2:12" ht="71.25">
      <c r="B142" s="3"/>
      <c r="C142" s="141"/>
      <c r="D142" s="190" t="s">
        <v>316</v>
      </c>
      <c r="E142" s="19"/>
      <c r="F142" s="19"/>
      <c r="G142" s="185" t="s">
        <v>325</v>
      </c>
      <c r="H142" s="186" t="s">
        <v>123</v>
      </c>
      <c r="I142" s="187">
        <v>1</v>
      </c>
      <c r="J142" s="193">
        <v>982769</v>
      </c>
      <c r="K142" s="195">
        <f t="shared" si="1"/>
        <v>1278779</v>
      </c>
      <c r="L142" s="4"/>
    </row>
    <row r="143" spans="2:12" ht="57">
      <c r="B143" s="3"/>
      <c r="C143" s="141"/>
      <c r="D143" s="190" t="s">
        <v>317</v>
      </c>
      <c r="E143" s="19"/>
      <c r="F143" s="19"/>
      <c r="G143" s="185" t="s">
        <v>322</v>
      </c>
      <c r="H143" s="186" t="s">
        <v>123</v>
      </c>
      <c r="I143" s="187">
        <v>1</v>
      </c>
      <c r="J143" s="193">
        <v>739234</v>
      </c>
      <c r="K143" s="195">
        <f>ROUND(I143*J143*$K$949,0)</f>
        <v>961891</v>
      </c>
      <c r="L143" s="4"/>
    </row>
    <row r="144" spans="2:12" ht="71.25">
      <c r="B144" s="3"/>
      <c r="C144" s="141"/>
      <c r="D144" s="190" t="s">
        <v>318</v>
      </c>
      <c r="E144" s="19"/>
      <c r="F144" s="19"/>
      <c r="G144" s="185" t="s">
        <v>323</v>
      </c>
      <c r="H144" s="186" t="s">
        <v>100</v>
      </c>
      <c r="I144" s="187">
        <v>1</v>
      </c>
      <c r="J144" s="193">
        <v>86406</v>
      </c>
      <c r="K144" s="195">
        <f>ROUND(I144*J144*$K$949,0)</f>
        <v>112431</v>
      </c>
      <c r="L144" s="4"/>
    </row>
    <row r="145" spans="2:12" ht="42.75">
      <c r="B145" s="3"/>
      <c r="C145" s="141"/>
      <c r="D145" s="190" t="s">
        <v>319</v>
      </c>
      <c r="E145" s="19"/>
      <c r="F145" s="19"/>
      <c r="G145" s="185" t="s">
        <v>324</v>
      </c>
      <c r="H145" s="186" t="s">
        <v>123</v>
      </c>
      <c r="I145" s="187">
        <v>1</v>
      </c>
      <c r="J145" s="193">
        <v>766944</v>
      </c>
      <c r="K145" s="195">
        <f>ROUND(I145*J145*$K$949,0)</f>
        <v>997948</v>
      </c>
      <c r="L145" s="4"/>
    </row>
    <row r="146" spans="2:12" ht="15" thickBot="1">
      <c r="B146" s="3"/>
      <c r="C146" s="143" t="s">
        <v>16</v>
      </c>
      <c r="D146" s="149"/>
      <c r="E146" s="24"/>
      <c r="F146" s="24"/>
      <c r="G146" s="27"/>
      <c r="H146" s="26"/>
      <c r="I146" s="159"/>
      <c r="J146" s="177"/>
      <c r="K146" s="198">
        <f>SUBTOTAL(9,K140:K145)</f>
        <v>6021812</v>
      </c>
      <c r="L146" s="4"/>
    </row>
    <row r="147" spans="2:12" ht="114">
      <c r="B147" s="3"/>
      <c r="C147" s="150">
        <v>4.3</v>
      </c>
      <c r="D147" s="192"/>
      <c r="E147" s="132"/>
      <c r="F147" s="132"/>
      <c r="G147" s="173" t="s">
        <v>326</v>
      </c>
      <c r="H147" s="162"/>
      <c r="I147" s="162"/>
      <c r="J147" s="162"/>
      <c r="K147" s="162"/>
      <c r="L147" s="4"/>
    </row>
    <row r="148" spans="2:12" ht="99.75">
      <c r="B148" s="3"/>
      <c r="C148" s="141"/>
      <c r="D148" s="190" t="s">
        <v>327</v>
      </c>
      <c r="E148" s="19"/>
      <c r="F148" s="19"/>
      <c r="G148" s="185" t="s">
        <v>335</v>
      </c>
      <c r="H148" s="186" t="s">
        <v>123</v>
      </c>
      <c r="I148" s="187">
        <v>1</v>
      </c>
      <c r="J148" s="193">
        <v>1485541</v>
      </c>
      <c r="K148" s="195">
        <f t="shared" ref="K148:K155" si="2">ROUND(I148*J148*$K$949,0)</f>
        <v>1932986</v>
      </c>
      <c r="L148" s="4"/>
    </row>
    <row r="149" spans="2:12" ht="99.75">
      <c r="B149" s="3"/>
      <c r="C149" s="141"/>
      <c r="D149" s="190" t="s">
        <v>328</v>
      </c>
      <c r="E149" s="19"/>
      <c r="F149" s="19"/>
      <c r="G149" s="185" t="s">
        <v>336</v>
      </c>
      <c r="H149" s="186" t="s">
        <v>100</v>
      </c>
      <c r="I149" s="187">
        <v>1</v>
      </c>
      <c r="J149" s="188">
        <v>150434</v>
      </c>
      <c r="K149" s="195">
        <f t="shared" si="2"/>
        <v>195745</v>
      </c>
      <c r="L149" s="4"/>
    </row>
    <row r="150" spans="2:12" ht="99.75">
      <c r="B150" s="3"/>
      <c r="C150" s="141"/>
      <c r="D150" s="190" t="s">
        <v>329</v>
      </c>
      <c r="E150" s="19"/>
      <c r="F150" s="19"/>
      <c r="G150" s="185" t="s">
        <v>337</v>
      </c>
      <c r="H150" s="186" t="s">
        <v>100</v>
      </c>
      <c r="I150" s="187">
        <v>1</v>
      </c>
      <c r="J150" s="188">
        <v>96778</v>
      </c>
      <c r="K150" s="195">
        <f t="shared" si="2"/>
        <v>125928</v>
      </c>
      <c r="L150" s="4"/>
    </row>
    <row r="151" spans="2:12" ht="99.75">
      <c r="B151" s="3"/>
      <c r="C151" s="141"/>
      <c r="D151" s="190" t="s">
        <v>330</v>
      </c>
      <c r="E151" s="19"/>
      <c r="F151" s="19"/>
      <c r="G151" s="185" t="s">
        <v>338</v>
      </c>
      <c r="H151" s="186" t="s">
        <v>100</v>
      </c>
      <c r="I151" s="187">
        <v>1</v>
      </c>
      <c r="J151" s="188">
        <v>255675</v>
      </c>
      <c r="K151" s="195">
        <f t="shared" si="2"/>
        <v>332684</v>
      </c>
      <c r="L151" s="4"/>
    </row>
    <row r="152" spans="2:12" ht="99.75">
      <c r="B152" s="3"/>
      <c r="C152" s="141"/>
      <c r="D152" s="190" t="s">
        <v>331</v>
      </c>
      <c r="E152" s="19"/>
      <c r="F152" s="19"/>
      <c r="G152" s="185" t="s">
        <v>339</v>
      </c>
      <c r="H152" s="186" t="s">
        <v>100</v>
      </c>
      <c r="I152" s="187">
        <v>1</v>
      </c>
      <c r="J152" s="193">
        <v>374941</v>
      </c>
      <c r="K152" s="195">
        <f t="shared" si="2"/>
        <v>487873</v>
      </c>
      <c r="L152" s="4"/>
    </row>
    <row r="153" spans="2:12" ht="99.75">
      <c r="B153" s="3"/>
      <c r="C153" s="141"/>
      <c r="D153" s="190" t="s">
        <v>332</v>
      </c>
      <c r="E153" s="19"/>
      <c r="F153" s="19"/>
      <c r="G153" s="185" t="s">
        <v>340</v>
      </c>
      <c r="H153" s="186" t="s">
        <v>100</v>
      </c>
      <c r="I153" s="187">
        <v>1</v>
      </c>
      <c r="J153" s="188">
        <v>62705</v>
      </c>
      <c r="K153" s="195">
        <f t="shared" si="2"/>
        <v>81592</v>
      </c>
      <c r="L153" s="4"/>
    </row>
    <row r="154" spans="2:12" ht="85.5">
      <c r="B154" s="3"/>
      <c r="C154" s="141"/>
      <c r="D154" s="190" t="s">
        <v>333</v>
      </c>
      <c r="E154" s="19"/>
      <c r="F154" s="19"/>
      <c r="G154" s="185" t="s">
        <v>341</v>
      </c>
      <c r="H154" s="186" t="s">
        <v>123</v>
      </c>
      <c r="I154" s="187">
        <v>1</v>
      </c>
      <c r="J154" s="193">
        <v>1705928</v>
      </c>
      <c r="K154" s="195">
        <f t="shared" si="2"/>
        <v>2219754</v>
      </c>
      <c r="L154" s="4"/>
    </row>
    <row r="155" spans="2:12" ht="85.5">
      <c r="B155" s="3"/>
      <c r="C155" s="141"/>
      <c r="D155" s="190" t="s">
        <v>334</v>
      </c>
      <c r="E155" s="19"/>
      <c r="F155" s="19"/>
      <c r="G155" s="185" t="s">
        <v>342</v>
      </c>
      <c r="H155" s="186" t="s">
        <v>123</v>
      </c>
      <c r="I155" s="187">
        <v>1</v>
      </c>
      <c r="J155" s="193">
        <v>1325641</v>
      </c>
      <c r="K155" s="195">
        <f t="shared" si="2"/>
        <v>1724924</v>
      </c>
      <c r="L155" s="4"/>
    </row>
    <row r="156" spans="2:12" ht="15" thickBot="1">
      <c r="B156" s="3"/>
      <c r="C156" s="143" t="s">
        <v>16</v>
      </c>
      <c r="D156" s="149"/>
      <c r="E156" s="24"/>
      <c r="F156" s="24"/>
      <c r="G156" s="27"/>
      <c r="H156" s="26"/>
      <c r="I156" s="159"/>
      <c r="J156" s="177"/>
      <c r="K156" s="198">
        <f>SUBTOTAL(9,K148:K155)</f>
        <v>7101486</v>
      </c>
      <c r="L156" s="4"/>
    </row>
    <row r="157" spans="2:12" ht="28.5">
      <c r="B157" s="3"/>
      <c r="C157" s="150" t="s">
        <v>343</v>
      </c>
      <c r="D157" s="192"/>
      <c r="E157" s="132"/>
      <c r="F157" s="132"/>
      <c r="G157" s="173" t="s">
        <v>344</v>
      </c>
      <c r="H157" s="162"/>
      <c r="I157" s="162"/>
      <c r="J157" s="162"/>
      <c r="K157" s="162"/>
      <c r="L157" s="4"/>
    </row>
    <row r="158" spans="2:12" ht="99.75">
      <c r="B158" s="3"/>
      <c r="C158" s="141"/>
      <c r="D158" s="190" t="s">
        <v>345</v>
      </c>
      <c r="E158" s="19"/>
      <c r="F158" s="19"/>
      <c r="G158" s="185" t="s">
        <v>350</v>
      </c>
      <c r="H158" s="186" t="s">
        <v>100</v>
      </c>
      <c r="I158" s="187">
        <v>1</v>
      </c>
      <c r="J158" s="188">
        <v>183805</v>
      </c>
      <c r="K158" s="195">
        <f>ROUND(I158*J158*$K$949,0)</f>
        <v>239167</v>
      </c>
      <c r="L158" s="4"/>
    </row>
    <row r="159" spans="2:12" ht="99.75">
      <c r="B159" s="3"/>
      <c r="C159" s="141"/>
      <c r="D159" s="190" t="s">
        <v>346</v>
      </c>
      <c r="E159" s="19"/>
      <c r="F159" s="19"/>
      <c r="G159" s="185" t="s">
        <v>351</v>
      </c>
      <c r="H159" s="186" t="s">
        <v>100</v>
      </c>
      <c r="I159" s="187">
        <v>1</v>
      </c>
      <c r="J159" s="188">
        <v>84094</v>
      </c>
      <c r="K159" s="195">
        <f>ROUND(I159*J159*$K$949,0)</f>
        <v>109423</v>
      </c>
      <c r="L159" s="4"/>
    </row>
    <row r="160" spans="2:12" ht="99.75">
      <c r="B160" s="3"/>
      <c r="C160" s="141"/>
      <c r="D160" s="190" t="s">
        <v>347</v>
      </c>
      <c r="E160" s="19"/>
      <c r="F160" s="19"/>
      <c r="G160" s="185" t="s">
        <v>352</v>
      </c>
      <c r="H160" s="186" t="s">
        <v>100</v>
      </c>
      <c r="I160" s="187">
        <v>1</v>
      </c>
      <c r="J160" s="188">
        <v>127558</v>
      </c>
      <c r="K160" s="195">
        <f>ROUND(I160*J160*$K$949,0)</f>
        <v>165978</v>
      </c>
      <c r="L160" s="4"/>
    </row>
    <row r="161" spans="2:12" ht="85.5">
      <c r="B161" s="3"/>
      <c r="C161" s="141"/>
      <c r="D161" s="190" t="s">
        <v>348</v>
      </c>
      <c r="E161" s="19"/>
      <c r="F161" s="19"/>
      <c r="G161" s="185" t="s">
        <v>353</v>
      </c>
      <c r="H161" s="186" t="s">
        <v>123</v>
      </c>
      <c r="I161" s="187">
        <v>1</v>
      </c>
      <c r="J161" s="193">
        <v>1668074</v>
      </c>
      <c r="K161" s="195">
        <f>ROUND(I161*J161*$K$949,0)</f>
        <v>2170498</v>
      </c>
      <c r="L161" s="4"/>
    </row>
    <row r="162" spans="2:12" ht="85.5">
      <c r="B162" s="3"/>
      <c r="C162" s="141"/>
      <c r="D162" s="190" t="s">
        <v>349</v>
      </c>
      <c r="E162" s="19"/>
      <c r="F162" s="19"/>
      <c r="G162" s="185" t="s">
        <v>354</v>
      </c>
      <c r="H162" s="186" t="s">
        <v>100</v>
      </c>
      <c r="I162" s="187">
        <v>1</v>
      </c>
      <c r="J162" s="188">
        <v>123686</v>
      </c>
      <c r="K162" s="195">
        <f>ROUND(I162*J162*$K$949,0)</f>
        <v>160940</v>
      </c>
      <c r="L162" s="4"/>
    </row>
    <row r="163" spans="2:12" ht="15" thickBot="1">
      <c r="B163" s="3"/>
      <c r="C163" s="143" t="s">
        <v>16</v>
      </c>
      <c r="D163" s="149"/>
      <c r="E163" s="24"/>
      <c r="F163" s="24"/>
      <c r="G163" s="27"/>
      <c r="H163" s="26"/>
      <c r="I163" s="159"/>
      <c r="J163" s="177"/>
      <c r="K163" s="198">
        <f>SUBTOTAL(9,K158:K162)</f>
        <v>2846006</v>
      </c>
      <c r="L163" s="4"/>
    </row>
    <row r="164" spans="2:12" ht="142.5">
      <c r="B164" s="3"/>
      <c r="C164" s="150">
        <v>4.4000000000000004</v>
      </c>
      <c r="D164" s="192"/>
      <c r="E164" s="132"/>
      <c r="F164" s="132"/>
      <c r="G164" s="173" t="s">
        <v>355</v>
      </c>
      <c r="H164" s="162"/>
      <c r="I164" s="162"/>
      <c r="J164" s="162"/>
      <c r="K164" s="162"/>
      <c r="L164" s="4"/>
    </row>
    <row r="165" spans="2:12" ht="128.25">
      <c r="B165" s="3"/>
      <c r="C165" s="141"/>
      <c r="D165" s="190" t="s">
        <v>356</v>
      </c>
      <c r="E165" s="19"/>
      <c r="F165" s="19"/>
      <c r="G165" s="185" t="s">
        <v>361</v>
      </c>
      <c r="H165" s="186" t="s">
        <v>93</v>
      </c>
      <c r="I165" s="187">
        <v>1</v>
      </c>
      <c r="J165" s="193">
        <v>263115</v>
      </c>
      <c r="K165" s="195">
        <f>ROUND(I165*J165*$K$949,0)</f>
        <v>342365</v>
      </c>
      <c r="L165" s="4"/>
    </row>
    <row r="166" spans="2:12" ht="128.25">
      <c r="B166" s="3"/>
      <c r="C166" s="141"/>
      <c r="D166" s="190" t="s">
        <v>357</v>
      </c>
      <c r="E166" s="19"/>
      <c r="F166" s="19"/>
      <c r="G166" s="185" t="s">
        <v>362</v>
      </c>
      <c r="H166" s="186" t="s">
        <v>93</v>
      </c>
      <c r="I166" s="187">
        <v>1</v>
      </c>
      <c r="J166" s="193">
        <v>289922</v>
      </c>
      <c r="K166" s="195">
        <f>ROUND(I166*J166*$K$949,0)</f>
        <v>377247</v>
      </c>
      <c r="L166" s="4"/>
    </row>
    <row r="167" spans="2:12" ht="128.25">
      <c r="B167" s="3"/>
      <c r="C167" s="141"/>
      <c r="D167" s="190" t="s">
        <v>358</v>
      </c>
      <c r="E167" s="19"/>
      <c r="F167" s="19"/>
      <c r="G167" s="185" t="s">
        <v>363</v>
      </c>
      <c r="H167" s="186" t="s">
        <v>93</v>
      </c>
      <c r="I167" s="187">
        <v>1</v>
      </c>
      <c r="J167" s="193">
        <v>362666</v>
      </c>
      <c r="K167" s="195">
        <f>ROUND(I167*J167*$K$949,0)</f>
        <v>471901</v>
      </c>
      <c r="L167" s="4"/>
    </row>
    <row r="168" spans="2:12" ht="99.75">
      <c r="B168" s="3"/>
      <c r="C168" s="141"/>
      <c r="D168" s="190" t="s">
        <v>359</v>
      </c>
      <c r="E168" s="19"/>
      <c r="F168" s="19"/>
      <c r="G168" s="185" t="s">
        <v>364</v>
      </c>
      <c r="H168" s="186" t="s">
        <v>93</v>
      </c>
      <c r="I168" s="187">
        <v>1</v>
      </c>
      <c r="J168" s="193">
        <v>258139</v>
      </c>
      <c r="K168" s="195">
        <f>ROUND(I168*J168*$K$949,0)</f>
        <v>335890</v>
      </c>
      <c r="L168" s="4"/>
    </row>
    <row r="169" spans="2:12" ht="185.25">
      <c r="B169" s="3"/>
      <c r="C169" s="141"/>
      <c r="D169" s="190" t="s">
        <v>360</v>
      </c>
      <c r="E169" s="19"/>
      <c r="F169" s="19"/>
      <c r="G169" s="185" t="s">
        <v>365</v>
      </c>
      <c r="H169" s="186" t="s">
        <v>123</v>
      </c>
      <c r="I169" s="187">
        <v>1</v>
      </c>
      <c r="J169" s="193">
        <v>1530515</v>
      </c>
      <c r="K169" s="195">
        <f>ROUND(I169*J169*$K$949,0)</f>
        <v>1991506</v>
      </c>
      <c r="L169" s="4"/>
    </row>
    <row r="170" spans="2:12" ht="15" thickBot="1">
      <c r="B170" s="3"/>
      <c r="C170" s="143" t="s">
        <v>16</v>
      </c>
      <c r="D170" s="149"/>
      <c r="E170" s="24"/>
      <c r="F170" s="24"/>
      <c r="G170" s="27"/>
      <c r="H170" s="26"/>
      <c r="I170" s="159"/>
      <c r="J170" s="177"/>
      <c r="K170" s="198">
        <f>SUBTOTAL(9,K165:K169)</f>
        <v>3518909</v>
      </c>
      <c r="L170" s="4"/>
    </row>
    <row r="171" spans="2:12" ht="28.5">
      <c r="B171" s="3"/>
      <c r="C171" s="150">
        <v>4.5</v>
      </c>
      <c r="D171" s="192"/>
      <c r="E171" s="132"/>
      <c r="F171" s="132"/>
      <c r="G171" s="173" t="s">
        <v>366</v>
      </c>
      <c r="H171" s="162"/>
      <c r="I171" s="162"/>
      <c r="J171" s="162"/>
      <c r="K171" s="162"/>
      <c r="L171" s="4"/>
    </row>
    <row r="172" spans="2:12" ht="42.75">
      <c r="B172" s="3"/>
      <c r="C172" s="141"/>
      <c r="D172" s="190" t="s">
        <v>367</v>
      </c>
      <c r="E172" s="19"/>
      <c r="F172" s="19"/>
      <c r="G172" s="185" t="s">
        <v>370</v>
      </c>
      <c r="H172" s="186" t="s">
        <v>123</v>
      </c>
      <c r="I172" s="187">
        <v>1</v>
      </c>
      <c r="J172" s="193">
        <v>943919</v>
      </c>
      <c r="K172" s="195">
        <f>ROUND(I172*J172*$K$949,0)</f>
        <v>1228227</v>
      </c>
      <c r="L172" s="4"/>
    </row>
    <row r="173" spans="2:12" ht="42.75">
      <c r="B173" s="3"/>
      <c r="C173" s="141"/>
      <c r="D173" s="190" t="s">
        <v>368</v>
      </c>
      <c r="E173" s="19"/>
      <c r="F173" s="19"/>
      <c r="G173" s="185" t="s">
        <v>371</v>
      </c>
      <c r="H173" s="186" t="s">
        <v>123</v>
      </c>
      <c r="I173" s="187">
        <v>1</v>
      </c>
      <c r="J173" s="193">
        <v>838424</v>
      </c>
      <c r="K173" s="195">
        <f>ROUND(I173*J173*$K$949,0)</f>
        <v>1090957</v>
      </c>
      <c r="L173" s="4"/>
    </row>
    <row r="174" spans="2:12" ht="28.5">
      <c r="B174" s="3"/>
      <c r="C174" s="141"/>
      <c r="D174" s="190" t="s">
        <v>369</v>
      </c>
      <c r="E174" s="19"/>
      <c r="F174" s="19"/>
      <c r="G174" s="185" t="s">
        <v>372</v>
      </c>
      <c r="H174" s="186" t="s">
        <v>93</v>
      </c>
      <c r="I174" s="187">
        <v>1</v>
      </c>
      <c r="J174" s="188">
        <v>36548</v>
      </c>
      <c r="K174" s="195">
        <f>ROUND(I174*J174*$K$949,0)</f>
        <v>47556</v>
      </c>
      <c r="L174" s="4"/>
    </row>
    <row r="175" spans="2:12" ht="15" thickBot="1">
      <c r="B175" s="3"/>
      <c r="C175" s="143" t="s">
        <v>16</v>
      </c>
      <c r="D175" s="149"/>
      <c r="E175" s="24"/>
      <c r="F175" s="24"/>
      <c r="G175" s="27"/>
      <c r="H175" s="26"/>
      <c r="I175" s="159"/>
      <c r="J175" s="177"/>
      <c r="K175" s="198">
        <f>SUBTOTAL(9,K172:K174)</f>
        <v>2366740</v>
      </c>
      <c r="L175" s="4"/>
    </row>
    <row r="176" spans="2:12" ht="71.25">
      <c r="B176" s="3"/>
      <c r="C176" s="150">
        <v>4.5999999999999996</v>
      </c>
      <c r="D176" s="192"/>
      <c r="E176" s="132"/>
      <c r="F176" s="132"/>
      <c r="G176" s="173" t="s">
        <v>373</v>
      </c>
      <c r="H176" s="162"/>
      <c r="I176" s="162"/>
      <c r="J176" s="162"/>
      <c r="K176" s="162"/>
      <c r="L176" s="4"/>
    </row>
    <row r="177" spans="2:12" ht="57">
      <c r="B177" s="3"/>
      <c r="C177" s="141"/>
      <c r="D177" s="190" t="s">
        <v>374</v>
      </c>
      <c r="E177" s="19"/>
      <c r="F177" s="19"/>
      <c r="G177" s="185" t="s">
        <v>378</v>
      </c>
      <c r="H177" s="186" t="s">
        <v>123</v>
      </c>
      <c r="I177" s="187">
        <v>1</v>
      </c>
      <c r="J177" s="193">
        <v>1105676</v>
      </c>
      <c r="K177" s="195">
        <f>ROUND(I177*J177*$K$949,0)</f>
        <v>1438706</v>
      </c>
      <c r="L177" s="4"/>
    </row>
    <row r="178" spans="2:12" ht="57">
      <c r="B178" s="3"/>
      <c r="C178" s="141"/>
      <c r="D178" s="190" t="s">
        <v>375</v>
      </c>
      <c r="E178" s="19"/>
      <c r="F178" s="19"/>
      <c r="G178" s="185" t="s">
        <v>379</v>
      </c>
      <c r="H178" s="186" t="s">
        <v>123</v>
      </c>
      <c r="I178" s="187">
        <v>1</v>
      </c>
      <c r="J178" s="193">
        <v>1290630</v>
      </c>
      <c r="K178" s="195">
        <f>ROUND(I178*J178*$K$949,0)</f>
        <v>1679368</v>
      </c>
      <c r="L178" s="4"/>
    </row>
    <row r="179" spans="2:12" ht="42.75">
      <c r="B179" s="3"/>
      <c r="C179" s="141"/>
      <c r="D179" s="190" t="s">
        <v>376</v>
      </c>
      <c r="E179" s="19"/>
      <c r="F179" s="19"/>
      <c r="G179" s="185" t="s">
        <v>380</v>
      </c>
      <c r="H179" s="186" t="s">
        <v>123</v>
      </c>
      <c r="I179" s="187">
        <v>1</v>
      </c>
      <c r="J179" s="193">
        <v>1498761</v>
      </c>
      <c r="K179" s="195">
        <f>ROUND(I179*J179*$K$949,0)</f>
        <v>1950188</v>
      </c>
      <c r="L179" s="4"/>
    </row>
    <row r="180" spans="2:12" ht="85.5">
      <c r="B180" s="3"/>
      <c r="C180" s="141"/>
      <c r="D180" s="190" t="s">
        <v>377</v>
      </c>
      <c r="E180" s="19"/>
      <c r="F180" s="19"/>
      <c r="G180" s="185" t="s">
        <v>381</v>
      </c>
      <c r="H180" s="186" t="s">
        <v>107</v>
      </c>
      <c r="I180" s="187">
        <v>1</v>
      </c>
      <c r="J180" s="193">
        <v>577023</v>
      </c>
      <c r="K180" s="195">
        <f>ROUND(I180*J180*$K$949,0)</f>
        <v>750822</v>
      </c>
      <c r="L180" s="4"/>
    </row>
    <row r="181" spans="2:12" ht="15" thickBot="1">
      <c r="B181" s="3"/>
      <c r="C181" s="143" t="s">
        <v>16</v>
      </c>
      <c r="D181" s="149"/>
      <c r="E181" s="24"/>
      <c r="F181" s="24"/>
      <c r="G181" s="27"/>
      <c r="H181" s="26"/>
      <c r="I181" s="159"/>
      <c r="J181" s="177"/>
      <c r="K181" s="198">
        <f>SUBTOTAL(9,K177:K180)</f>
        <v>5819084</v>
      </c>
      <c r="L181" s="4"/>
    </row>
    <row r="182" spans="2:12" ht="114">
      <c r="B182" s="3"/>
      <c r="C182" s="150">
        <v>4.9000000000000004</v>
      </c>
      <c r="D182" s="192"/>
      <c r="E182" s="132"/>
      <c r="F182" s="132"/>
      <c r="G182" s="173" t="s">
        <v>382</v>
      </c>
      <c r="H182" s="162"/>
      <c r="I182" s="162"/>
      <c r="J182" s="162"/>
      <c r="K182" s="162"/>
      <c r="L182" s="4"/>
    </row>
    <row r="183" spans="2:12" ht="99.75">
      <c r="B183" s="3"/>
      <c r="C183" s="141"/>
      <c r="D183" s="190" t="s">
        <v>383</v>
      </c>
      <c r="E183" s="19"/>
      <c r="F183" s="19"/>
      <c r="G183" s="185" t="s">
        <v>388</v>
      </c>
      <c r="H183" s="186" t="s">
        <v>100</v>
      </c>
      <c r="I183" s="187">
        <v>1</v>
      </c>
      <c r="J183" s="188">
        <v>836710.3</v>
      </c>
      <c r="K183" s="195">
        <f>ROUND(I183*J183*$K$949,0)</f>
        <v>1088727</v>
      </c>
      <c r="L183" s="4"/>
    </row>
    <row r="184" spans="2:12" ht="99.75">
      <c r="B184" s="3"/>
      <c r="C184" s="141"/>
      <c r="D184" s="190" t="s">
        <v>384</v>
      </c>
      <c r="E184" s="19"/>
      <c r="F184" s="19"/>
      <c r="G184" s="185" t="s">
        <v>389</v>
      </c>
      <c r="H184" s="186" t="s">
        <v>100</v>
      </c>
      <c r="I184" s="187">
        <v>1</v>
      </c>
      <c r="J184" s="188">
        <v>1041233.35</v>
      </c>
      <c r="K184" s="195">
        <f>ROUND(I184*J184*$K$949,0)</f>
        <v>1354853</v>
      </c>
      <c r="L184" s="4"/>
    </row>
    <row r="185" spans="2:12" ht="99.75">
      <c r="B185" s="3"/>
      <c r="C185" s="141"/>
      <c r="D185" s="190" t="s">
        <v>385</v>
      </c>
      <c r="E185" s="19"/>
      <c r="F185" s="19"/>
      <c r="G185" s="185" t="s">
        <v>390</v>
      </c>
      <c r="H185" s="186" t="s">
        <v>100</v>
      </c>
      <c r="I185" s="187">
        <v>1</v>
      </c>
      <c r="J185" s="188">
        <v>1386973</v>
      </c>
      <c r="K185" s="195">
        <f>ROUND(I185*J185*$K$949,0)</f>
        <v>1804729</v>
      </c>
      <c r="L185" s="4"/>
    </row>
    <row r="186" spans="2:12" ht="85.5">
      <c r="B186" s="3"/>
      <c r="C186" s="141"/>
      <c r="D186" s="190" t="s">
        <v>386</v>
      </c>
      <c r="E186" s="19"/>
      <c r="F186" s="19"/>
      <c r="G186" s="185" t="s">
        <v>391</v>
      </c>
      <c r="H186" s="186" t="s">
        <v>93</v>
      </c>
      <c r="I186" s="187">
        <v>1</v>
      </c>
      <c r="J186" s="188">
        <v>319325</v>
      </c>
      <c r="K186" s="195">
        <f>ROUND(I186*J186*$K$949,0)</f>
        <v>415506</v>
      </c>
      <c r="L186" s="4"/>
    </row>
    <row r="187" spans="2:12" ht="85.5">
      <c r="B187" s="3"/>
      <c r="C187" s="141"/>
      <c r="D187" s="190" t="s">
        <v>387</v>
      </c>
      <c r="E187" s="19"/>
      <c r="F187" s="19"/>
      <c r="G187" s="185" t="s">
        <v>392</v>
      </c>
      <c r="H187" s="186" t="s">
        <v>100</v>
      </c>
      <c r="I187" s="187">
        <v>1</v>
      </c>
      <c r="J187" s="188">
        <v>288016</v>
      </c>
      <c r="K187" s="195">
        <f>ROUND(I187*J187*$K$949,0)</f>
        <v>374766</v>
      </c>
      <c r="L187" s="4"/>
    </row>
    <row r="188" spans="2:12" ht="15" thickBot="1">
      <c r="B188" s="3"/>
      <c r="C188" s="143" t="s">
        <v>16</v>
      </c>
      <c r="D188" s="149"/>
      <c r="E188" s="24"/>
      <c r="F188" s="24"/>
      <c r="G188" s="27"/>
      <c r="H188" s="26"/>
      <c r="I188" s="159"/>
      <c r="J188" s="177"/>
      <c r="K188" s="198">
        <f>SUBTOTAL(9,K183:K187)</f>
        <v>5038581</v>
      </c>
      <c r="L188" s="4"/>
    </row>
    <row r="189" spans="2:12" ht="42.75">
      <c r="B189" s="3"/>
      <c r="C189" s="150">
        <v>4.12</v>
      </c>
      <c r="D189" s="192"/>
      <c r="E189" s="132"/>
      <c r="F189" s="132"/>
      <c r="G189" s="173" t="s">
        <v>403</v>
      </c>
      <c r="H189" s="162"/>
      <c r="I189" s="162"/>
      <c r="J189" s="162"/>
      <c r="K189" s="162"/>
      <c r="L189" s="4"/>
    </row>
    <row r="190" spans="2:12" ht="42.75">
      <c r="B190" s="3"/>
      <c r="C190" s="141"/>
      <c r="D190" s="190" t="s">
        <v>393</v>
      </c>
      <c r="E190" s="19"/>
      <c r="F190" s="19"/>
      <c r="G190" s="185" t="s">
        <v>395</v>
      </c>
      <c r="H190" s="186" t="s">
        <v>100</v>
      </c>
      <c r="I190" s="187">
        <v>1</v>
      </c>
      <c r="J190" s="188">
        <v>61853</v>
      </c>
      <c r="K190" s="195">
        <f>ROUND(I190*J190*$K$949,0)</f>
        <v>80483</v>
      </c>
      <c r="L190" s="4"/>
    </row>
    <row r="191" spans="2:12" ht="42.75">
      <c r="B191" s="3"/>
      <c r="C191" s="141"/>
      <c r="D191" s="190" t="s">
        <v>394</v>
      </c>
      <c r="E191" s="19"/>
      <c r="F191" s="19"/>
      <c r="G191" s="185" t="s">
        <v>396</v>
      </c>
      <c r="H191" s="186" t="s">
        <v>100</v>
      </c>
      <c r="I191" s="187">
        <v>1</v>
      </c>
      <c r="J191" s="188">
        <v>64996</v>
      </c>
      <c r="K191" s="195">
        <f>ROUND(I191*J191*$K$949,0)</f>
        <v>84573</v>
      </c>
      <c r="L191" s="4"/>
    </row>
    <row r="192" spans="2:12" ht="15" thickBot="1">
      <c r="B192" s="3"/>
      <c r="C192" s="143" t="s">
        <v>16</v>
      </c>
      <c r="D192" s="149"/>
      <c r="E192" s="24"/>
      <c r="F192" s="24"/>
      <c r="G192" s="27"/>
      <c r="H192" s="26"/>
      <c r="I192" s="159"/>
      <c r="J192" s="177"/>
      <c r="K192" s="198">
        <f>SUBTOTAL(9,K190:K191)</f>
        <v>165056</v>
      </c>
      <c r="L192" s="4"/>
    </row>
    <row r="193" spans="2:12" ht="57">
      <c r="B193" s="3"/>
      <c r="C193" s="150">
        <v>4.13</v>
      </c>
      <c r="D193" s="192"/>
      <c r="E193" s="132"/>
      <c r="F193" s="132"/>
      <c r="G193" s="173" t="s">
        <v>404</v>
      </c>
      <c r="H193" s="162"/>
      <c r="I193" s="162"/>
      <c r="J193" s="162"/>
      <c r="K193" s="162"/>
      <c r="L193" s="4"/>
    </row>
    <row r="194" spans="2:12" ht="57">
      <c r="B194" s="3"/>
      <c r="C194" s="141"/>
      <c r="D194" s="190" t="s">
        <v>397</v>
      </c>
      <c r="E194" s="19"/>
      <c r="F194" s="19"/>
      <c r="G194" s="185" t="s">
        <v>400</v>
      </c>
      <c r="H194" s="186" t="s">
        <v>100</v>
      </c>
      <c r="I194" s="187">
        <v>1</v>
      </c>
      <c r="J194" s="188">
        <v>88723</v>
      </c>
      <c r="K194" s="195">
        <f>ROUND(I194*J194*$K$949,0)</f>
        <v>115446</v>
      </c>
      <c r="L194" s="4"/>
    </row>
    <row r="195" spans="2:12" ht="57">
      <c r="B195" s="3"/>
      <c r="C195" s="141"/>
      <c r="D195" s="190" t="s">
        <v>398</v>
      </c>
      <c r="E195" s="19"/>
      <c r="F195" s="19"/>
      <c r="G195" s="185" t="s">
        <v>401</v>
      </c>
      <c r="H195" s="186" t="s">
        <v>100</v>
      </c>
      <c r="I195" s="187">
        <v>1</v>
      </c>
      <c r="J195" s="188">
        <v>81393</v>
      </c>
      <c r="K195" s="195">
        <f>ROUND(I195*J195*$K$949,0)</f>
        <v>105909</v>
      </c>
      <c r="L195" s="4"/>
    </row>
    <row r="196" spans="2:12" ht="57">
      <c r="B196" s="3"/>
      <c r="C196" s="141"/>
      <c r="D196" s="190" t="s">
        <v>399</v>
      </c>
      <c r="E196" s="19"/>
      <c r="F196" s="19"/>
      <c r="G196" s="185" t="s">
        <v>402</v>
      </c>
      <c r="H196" s="186" t="s">
        <v>100</v>
      </c>
      <c r="I196" s="187">
        <v>1</v>
      </c>
      <c r="J196" s="188">
        <v>136524</v>
      </c>
      <c r="K196" s="195">
        <f>ROUND(I196*J196*$K$949,0)</f>
        <v>177645</v>
      </c>
      <c r="L196" s="4"/>
    </row>
    <row r="197" spans="2:12" ht="15" thickBot="1">
      <c r="B197" s="3"/>
      <c r="C197" s="143" t="s">
        <v>16</v>
      </c>
      <c r="D197" s="149"/>
      <c r="E197" s="24"/>
      <c r="F197" s="24"/>
      <c r="G197" s="27"/>
      <c r="H197" s="26"/>
      <c r="I197" s="159"/>
      <c r="J197" s="177"/>
      <c r="K197" s="198">
        <f>SUBTOTAL(9,K194:K196)</f>
        <v>399000</v>
      </c>
      <c r="L197" s="4"/>
    </row>
    <row r="198" spans="2:12" ht="28.5">
      <c r="B198" s="3"/>
      <c r="C198" s="150">
        <v>4.1399999999999997</v>
      </c>
      <c r="D198" s="192"/>
      <c r="E198" s="132"/>
      <c r="F198" s="132"/>
      <c r="G198" s="173" t="s">
        <v>405</v>
      </c>
      <c r="H198" s="162"/>
      <c r="I198" s="162"/>
      <c r="J198" s="162"/>
      <c r="K198" s="162"/>
      <c r="L198" s="4"/>
    </row>
    <row r="199" spans="2:12" ht="28.5">
      <c r="B199" s="3"/>
      <c r="C199" s="141"/>
      <c r="D199" s="190" t="s">
        <v>406</v>
      </c>
      <c r="E199" s="19"/>
      <c r="F199" s="19"/>
      <c r="G199" s="185" t="s">
        <v>408</v>
      </c>
      <c r="H199" s="186" t="s">
        <v>100</v>
      </c>
      <c r="I199" s="187">
        <v>1</v>
      </c>
      <c r="J199" s="188">
        <v>41511</v>
      </c>
      <c r="K199" s="195">
        <f>ROUND(I199*J199*$K$949,0)</f>
        <v>54014</v>
      </c>
      <c r="L199" s="4"/>
    </row>
    <row r="200" spans="2:12" ht="28.5">
      <c r="B200" s="3"/>
      <c r="C200" s="141"/>
      <c r="D200" s="190" t="s">
        <v>407</v>
      </c>
      <c r="E200" s="19"/>
      <c r="F200" s="19"/>
      <c r="G200" s="185" t="s">
        <v>409</v>
      </c>
      <c r="H200" s="186" t="s">
        <v>100</v>
      </c>
      <c r="I200" s="187">
        <v>1</v>
      </c>
      <c r="J200" s="188">
        <v>40855</v>
      </c>
      <c r="K200" s="195">
        <f>ROUND(I200*J200*$K$949,0)</f>
        <v>53161</v>
      </c>
      <c r="L200" s="4"/>
    </row>
    <row r="201" spans="2:12" ht="15" thickBot="1">
      <c r="B201" s="3"/>
      <c r="C201" s="143" t="s">
        <v>16</v>
      </c>
      <c r="D201" s="149"/>
      <c r="E201" s="24"/>
      <c r="F201" s="24"/>
      <c r="G201" s="27"/>
      <c r="H201" s="26"/>
      <c r="I201" s="159"/>
      <c r="J201" s="177"/>
      <c r="K201" s="198">
        <f>SUBTOTAL(9,K199:K200)</f>
        <v>107175</v>
      </c>
      <c r="L201" s="4"/>
    </row>
    <row r="202" spans="2:12" ht="57">
      <c r="B202" s="3"/>
      <c r="C202" s="150">
        <v>4.1500000000000004</v>
      </c>
      <c r="D202" s="192"/>
      <c r="E202" s="132"/>
      <c r="F202" s="132"/>
      <c r="G202" s="173" t="s">
        <v>410</v>
      </c>
      <c r="H202" s="162"/>
      <c r="I202" s="162"/>
      <c r="J202" s="162"/>
      <c r="K202" s="162"/>
      <c r="L202" s="4"/>
    </row>
    <row r="203" spans="2:12" ht="57">
      <c r="B203" s="3"/>
      <c r="C203" s="141"/>
      <c r="D203" s="141" t="s">
        <v>411</v>
      </c>
      <c r="E203" s="19"/>
      <c r="F203" s="19"/>
      <c r="G203" s="185" t="s">
        <v>415</v>
      </c>
      <c r="H203" s="186" t="s">
        <v>100</v>
      </c>
      <c r="I203" s="187">
        <v>1</v>
      </c>
      <c r="J203" s="188">
        <v>78722</v>
      </c>
      <c r="K203" s="195">
        <f>ROUND(I203*J203*$K$949,0)</f>
        <v>102433</v>
      </c>
      <c r="L203" s="4"/>
    </row>
    <row r="204" spans="2:12" ht="57">
      <c r="B204" s="3"/>
      <c r="C204" s="141"/>
      <c r="D204" s="141" t="s">
        <v>412</v>
      </c>
      <c r="E204" s="19"/>
      <c r="F204" s="19"/>
      <c r="G204" s="185" t="s">
        <v>416</v>
      </c>
      <c r="H204" s="186" t="s">
        <v>100</v>
      </c>
      <c r="I204" s="187">
        <v>1</v>
      </c>
      <c r="J204" s="188">
        <v>84271</v>
      </c>
      <c r="K204" s="195">
        <f>ROUND(I204*J204*$K$949,0)</f>
        <v>109653</v>
      </c>
      <c r="L204" s="4"/>
    </row>
    <row r="205" spans="2:12" ht="57">
      <c r="B205" s="3"/>
      <c r="C205" s="141"/>
      <c r="D205" s="141" t="s">
        <v>413</v>
      </c>
      <c r="E205" s="19"/>
      <c r="F205" s="19"/>
      <c r="G205" s="185" t="s">
        <v>417</v>
      </c>
      <c r="H205" s="186" t="s">
        <v>100</v>
      </c>
      <c r="I205" s="187">
        <v>1</v>
      </c>
      <c r="J205" s="188">
        <v>91627</v>
      </c>
      <c r="K205" s="195">
        <f>ROUND(I205*J205*$K$949,0)</f>
        <v>119225</v>
      </c>
      <c r="L205" s="4"/>
    </row>
    <row r="206" spans="2:12" ht="85.5">
      <c r="B206" s="3"/>
      <c r="C206" s="141"/>
      <c r="D206" s="141" t="s">
        <v>414</v>
      </c>
      <c r="E206" s="19"/>
      <c r="F206" s="19"/>
      <c r="G206" s="185" t="s">
        <v>418</v>
      </c>
      <c r="H206" s="186" t="s">
        <v>100</v>
      </c>
      <c r="I206" s="187">
        <v>1</v>
      </c>
      <c r="J206" s="188">
        <v>132901</v>
      </c>
      <c r="K206" s="195">
        <f>ROUND(I206*J206*$K$949,0)</f>
        <v>172931</v>
      </c>
      <c r="L206" s="4"/>
    </row>
    <row r="207" spans="2:12" ht="15" thickBot="1">
      <c r="B207" s="3"/>
      <c r="C207" s="143" t="s">
        <v>16</v>
      </c>
      <c r="D207" s="149"/>
      <c r="E207" s="24"/>
      <c r="F207" s="24"/>
      <c r="G207" s="27"/>
      <c r="H207" s="26"/>
      <c r="I207" s="159"/>
      <c r="J207" s="177"/>
      <c r="K207" s="198">
        <f>SUBTOTAL(9,K203:K206)</f>
        <v>504242</v>
      </c>
      <c r="L207" s="4"/>
    </row>
    <row r="208" spans="2:12">
      <c r="B208" s="3"/>
      <c r="C208" s="150">
        <v>4.16</v>
      </c>
      <c r="D208" s="192"/>
      <c r="E208" s="132"/>
      <c r="F208" s="132"/>
      <c r="G208" s="172" t="s">
        <v>419</v>
      </c>
      <c r="H208" s="162"/>
      <c r="I208" s="162"/>
      <c r="J208" s="162"/>
      <c r="K208" s="162"/>
      <c r="L208" s="4"/>
    </row>
    <row r="209" spans="2:12" ht="85.5">
      <c r="B209" s="3"/>
      <c r="C209" s="141"/>
      <c r="D209" s="190" t="s">
        <v>420</v>
      </c>
      <c r="E209" s="19"/>
      <c r="F209" s="19"/>
      <c r="G209" s="185" t="s">
        <v>429</v>
      </c>
      <c r="H209" s="186" t="s">
        <v>100</v>
      </c>
      <c r="I209" s="187">
        <v>1</v>
      </c>
      <c r="J209" s="188">
        <v>114088.99799999999</v>
      </c>
      <c r="K209" s="195">
        <f t="shared" ref="K209:K217" si="3">ROUND(I209*J209*$K$949,0)</f>
        <v>148453</v>
      </c>
      <c r="L209" s="4"/>
    </row>
    <row r="210" spans="2:12" ht="57">
      <c r="B210" s="3"/>
      <c r="C210" s="141"/>
      <c r="D210" s="190" t="s">
        <v>421</v>
      </c>
      <c r="E210" s="19"/>
      <c r="F210" s="19"/>
      <c r="G210" s="185" t="s">
        <v>430</v>
      </c>
      <c r="H210" s="186" t="s">
        <v>100</v>
      </c>
      <c r="I210" s="187">
        <v>1</v>
      </c>
      <c r="J210" s="188">
        <v>198667.33000000002</v>
      </c>
      <c r="K210" s="195">
        <f t="shared" si="3"/>
        <v>258506</v>
      </c>
      <c r="L210" s="4"/>
    </row>
    <row r="211" spans="2:12" ht="71.25">
      <c r="B211" s="3"/>
      <c r="C211" s="141"/>
      <c r="D211" s="190" t="s">
        <v>422</v>
      </c>
      <c r="E211" s="19"/>
      <c r="F211" s="19"/>
      <c r="G211" s="185" t="s">
        <v>431</v>
      </c>
      <c r="H211" s="186" t="s">
        <v>100</v>
      </c>
      <c r="I211" s="187">
        <v>1</v>
      </c>
      <c r="J211" s="188">
        <v>51646.64</v>
      </c>
      <c r="K211" s="195">
        <f t="shared" si="3"/>
        <v>67203</v>
      </c>
      <c r="L211" s="4"/>
    </row>
    <row r="212" spans="2:12" ht="128.25">
      <c r="B212" s="3"/>
      <c r="C212" s="141"/>
      <c r="D212" s="190" t="s">
        <v>423</v>
      </c>
      <c r="E212" s="19"/>
      <c r="F212" s="19"/>
      <c r="G212" s="185" t="s">
        <v>432</v>
      </c>
      <c r="H212" s="186" t="s">
        <v>100</v>
      </c>
      <c r="I212" s="187">
        <v>1</v>
      </c>
      <c r="J212" s="188">
        <v>518655</v>
      </c>
      <c r="K212" s="195">
        <f t="shared" si="3"/>
        <v>674874</v>
      </c>
      <c r="L212" s="4"/>
    </row>
    <row r="213" spans="2:12" ht="114">
      <c r="B213" s="3"/>
      <c r="C213" s="141"/>
      <c r="D213" s="190" t="s">
        <v>424</v>
      </c>
      <c r="E213" s="19"/>
      <c r="F213" s="19"/>
      <c r="G213" s="185" t="s">
        <v>433</v>
      </c>
      <c r="H213" s="186" t="s">
        <v>100</v>
      </c>
      <c r="I213" s="187">
        <v>1</v>
      </c>
      <c r="J213" s="188">
        <v>428161</v>
      </c>
      <c r="K213" s="195">
        <f t="shared" si="3"/>
        <v>557123</v>
      </c>
      <c r="L213" s="4"/>
    </row>
    <row r="214" spans="2:12" ht="28.5">
      <c r="B214" s="3"/>
      <c r="C214" s="141"/>
      <c r="D214" s="190" t="s">
        <v>425</v>
      </c>
      <c r="E214" s="19"/>
      <c r="F214" s="19"/>
      <c r="G214" s="185" t="s">
        <v>434</v>
      </c>
      <c r="H214" s="186" t="s">
        <v>123</v>
      </c>
      <c r="I214" s="187">
        <v>1</v>
      </c>
      <c r="J214" s="188">
        <v>828902</v>
      </c>
      <c r="K214" s="195">
        <f t="shared" si="3"/>
        <v>1078567</v>
      </c>
      <c r="L214" s="4"/>
    </row>
    <row r="215" spans="2:12" ht="28.5">
      <c r="B215" s="3"/>
      <c r="C215" s="141"/>
      <c r="D215" s="190" t="s">
        <v>426</v>
      </c>
      <c r="E215" s="19"/>
      <c r="F215" s="19"/>
      <c r="G215" s="185" t="s">
        <v>435</v>
      </c>
      <c r="H215" s="186" t="s">
        <v>93</v>
      </c>
      <c r="I215" s="187">
        <v>1</v>
      </c>
      <c r="J215" s="188">
        <v>93912</v>
      </c>
      <c r="K215" s="195">
        <f t="shared" si="3"/>
        <v>122198</v>
      </c>
      <c r="L215" s="4"/>
    </row>
    <row r="216" spans="2:12" ht="28.5">
      <c r="B216" s="3"/>
      <c r="C216" s="141"/>
      <c r="D216" s="190" t="s">
        <v>427</v>
      </c>
      <c r="E216" s="19"/>
      <c r="F216" s="19"/>
      <c r="G216" s="185" t="s">
        <v>436</v>
      </c>
      <c r="H216" s="186" t="s">
        <v>107</v>
      </c>
      <c r="I216" s="187">
        <v>1</v>
      </c>
      <c r="J216" s="188">
        <v>264572</v>
      </c>
      <c r="K216" s="195">
        <f t="shared" si="3"/>
        <v>344261</v>
      </c>
      <c r="L216" s="4"/>
    </row>
    <row r="217" spans="2:12" ht="57">
      <c r="B217" s="3"/>
      <c r="C217" s="141"/>
      <c r="D217" s="190" t="s">
        <v>428</v>
      </c>
      <c r="E217" s="19"/>
      <c r="F217" s="19"/>
      <c r="G217" s="185" t="s">
        <v>437</v>
      </c>
      <c r="H217" s="186" t="s">
        <v>107</v>
      </c>
      <c r="I217" s="187">
        <v>1</v>
      </c>
      <c r="J217" s="188">
        <v>16699</v>
      </c>
      <c r="K217" s="195">
        <f t="shared" si="3"/>
        <v>21729</v>
      </c>
      <c r="L217" s="4"/>
    </row>
    <row r="218" spans="2:12" ht="15" thickBot="1">
      <c r="B218" s="3"/>
      <c r="C218" s="143" t="s">
        <v>16</v>
      </c>
      <c r="D218" s="149"/>
      <c r="E218" s="24"/>
      <c r="F218" s="24"/>
      <c r="G218" s="27"/>
      <c r="H218" s="26"/>
      <c r="I218" s="159"/>
      <c r="J218" s="177"/>
      <c r="K218" s="198">
        <f>SUBTOTAL(9,K209:K217)</f>
        <v>3272914</v>
      </c>
      <c r="L218" s="4"/>
    </row>
    <row r="219" spans="2:12">
      <c r="B219" s="3"/>
      <c r="C219" s="150">
        <v>5</v>
      </c>
      <c r="D219" s="192"/>
      <c r="E219" s="132"/>
      <c r="F219" s="132"/>
      <c r="G219" s="172" t="s">
        <v>438</v>
      </c>
      <c r="H219" s="162"/>
      <c r="I219" s="162"/>
      <c r="J219" s="162"/>
      <c r="K219" s="162"/>
      <c r="L219" s="4"/>
    </row>
    <row r="220" spans="2:12" ht="71.25">
      <c r="B220" s="3"/>
      <c r="C220" s="141"/>
      <c r="D220" s="190" t="s">
        <v>439</v>
      </c>
      <c r="E220" s="19"/>
      <c r="F220" s="19"/>
      <c r="G220" s="185" t="s">
        <v>440</v>
      </c>
      <c r="H220" s="186" t="s">
        <v>175</v>
      </c>
      <c r="I220" s="187">
        <v>1</v>
      </c>
      <c r="J220" s="188">
        <v>6285</v>
      </c>
      <c r="K220" s="195">
        <f>ROUND(I220*J220*$K$949,0)</f>
        <v>8178</v>
      </c>
      <c r="L220" s="4"/>
    </row>
    <row r="221" spans="2:12" ht="15" thickBot="1">
      <c r="B221" s="3"/>
      <c r="C221" s="143" t="s">
        <v>16</v>
      </c>
      <c r="D221" s="149"/>
      <c r="E221" s="24"/>
      <c r="F221" s="24"/>
      <c r="G221" s="27"/>
      <c r="H221" s="26"/>
      <c r="I221" s="159"/>
      <c r="J221" s="177"/>
      <c r="K221" s="198">
        <f>SUBTOTAL(9,K220)</f>
        <v>8178</v>
      </c>
      <c r="L221" s="4"/>
    </row>
    <row r="222" spans="2:12" ht="28.5">
      <c r="B222" s="3"/>
      <c r="C222" s="150">
        <v>5.2</v>
      </c>
      <c r="D222" s="192"/>
      <c r="E222" s="132"/>
      <c r="F222" s="132"/>
      <c r="G222" s="173" t="s">
        <v>441</v>
      </c>
      <c r="H222" s="162"/>
      <c r="I222" s="162"/>
      <c r="J222" s="162"/>
      <c r="K222" s="162"/>
      <c r="L222" s="4"/>
    </row>
    <row r="223" spans="2:12" ht="42.75">
      <c r="B223" s="3"/>
      <c r="C223" s="141"/>
      <c r="D223" s="190" t="s">
        <v>442</v>
      </c>
      <c r="E223" s="19"/>
      <c r="F223" s="19"/>
      <c r="G223" s="185" t="s">
        <v>445</v>
      </c>
      <c r="H223" s="186" t="s">
        <v>93</v>
      </c>
      <c r="I223" s="187">
        <v>1</v>
      </c>
      <c r="J223" s="188">
        <v>12154</v>
      </c>
      <c r="K223" s="195">
        <f>ROUND(I223*J223*$K$949,0)</f>
        <v>15815</v>
      </c>
      <c r="L223" s="4"/>
    </row>
    <row r="224" spans="2:12" ht="42.75">
      <c r="B224" s="3"/>
      <c r="C224" s="141"/>
      <c r="D224" s="190" t="s">
        <v>443</v>
      </c>
      <c r="E224" s="19"/>
      <c r="F224" s="19"/>
      <c r="G224" s="185" t="s">
        <v>446</v>
      </c>
      <c r="H224" s="186" t="s">
        <v>93</v>
      </c>
      <c r="I224" s="187">
        <v>1</v>
      </c>
      <c r="J224" s="188">
        <v>11564</v>
      </c>
      <c r="K224" s="195">
        <f>ROUND(I224*J224*$K$949,0)</f>
        <v>15047</v>
      </c>
      <c r="L224" s="4"/>
    </row>
    <row r="225" spans="2:12" ht="42.75">
      <c r="B225" s="3"/>
      <c r="C225" s="141"/>
      <c r="D225" s="190" t="s">
        <v>444</v>
      </c>
      <c r="E225" s="19"/>
      <c r="F225" s="19"/>
      <c r="G225" s="185" t="s">
        <v>447</v>
      </c>
      <c r="H225" s="186" t="s">
        <v>93</v>
      </c>
      <c r="I225" s="187">
        <v>1</v>
      </c>
      <c r="J225" s="188">
        <v>14640</v>
      </c>
      <c r="K225" s="195">
        <f>ROUND(I225*J225*$K$949,0)</f>
        <v>19050</v>
      </c>
      <c r="L225" s="4"/>
    </row>
    <row r="226" spans="2:12" ht="15" thickBot="1">
      <c r="B226" s="3"/>
      <c r="C226" s="143" t="s">
        <v>16</v>
      </c>
      <c r="D226" s="149"/>
      <c r="E226" s="24"/>
      <c r="F226" s="24"/>
      <c r="G226" s="27"/>
      <c r="H226" s="26"/>
      <c r="I226" s="159"/>
      <c r="J226" s="177"/>
      <c r="K226" s="198">
        <f>SUBTOTAL(9,K223:K225)</f>
        <v>49912</v>
      </c>
      <c r="L226" s="4"/>
    </row>
    <row r="227" spans="2:12" ht="42.75">
      <c r="B227" s="3"/>
      <c r="C227" s="150">
        <v>5.3</v>
      </c>
      <c r="D227" s="192"/>
      <c r="E227" s="132"/>
      <c r="F227" s="132"/>
      <c r="G227" s="173" t="s">
        <v>448</v>
      </c>
      <c r="H227" s="162"/>
      <c r="I227" s="162"/>
      <c r="J227" s="162"/>
      <c r="K227" s="162"/>
      <c r="L227" s="4"/>
    </row>
    <row r="228" spans="2:12" ht="42.75">
      <c r="B228" s="3"/>
      <c r="C228" s="141"/>
      <c r="D228" s="190" t="s">
        <v>449</v>
      </c>
      <c r="E228" s="19"/>
      <c r="F228" s="19"/>
      <c r="G228" s="185" t="s">
        <v>461</v>
      </c>
      <c r="H228" s="186" t="s">
        <v>107</v>
      </c>
      <c r="I228" s="187">
        <v>1</v>
      </c>
      <c r="J228" s="188">
        <v>13892</v>
      </c>
      <c r="K228" s="195">
        <f t="shared" ref="K228:K239" si="4">ROUND(I228*J228*$K$949,0)</f>
        <v>18076</v>
      </c>
      <c r="L228" s="4"/>
    </row>
    <row r="229" spans="2:12" ht="42.75">
      <c r="B229" s="3"/>
      <c r="C229" s="141"/>
      <c r="D229" s="190" t="s">
        <v>450</v>
      </c>
      <c r="E229" s="19"/>
      <c r="F229" s="19"/>
      <c r="G229" s="185" t="s">
        <v>462</v>
      </c>
      <c r="H229" s="186" t="s">
        <v>107</v>
      </c>
      <c r="I229" s="187">
        <v>1</v>
      </c>
      <c r="J229" s="188">
        <v>22087</v>
      </c>
      <c r="K229" s="195">
        <f t="shared" si="4"/>
        <v>28740</v>
      </c>
      <c r="L229" s="4"/>
    </row>
    <row r="230" spans="2:12" ht="156.75">
      <c r="B230" s="3"/>
      <c r="C230" s="141"/>
      <c r="D230" s="190" t="s">
        <v>451</v>
      </c>
      <c r="E230" s="19"/>
      <c r="F230" s="19"/>
      <c r="G230" s="185" t="s">
        <v>463</v>
      </c>
      <c r="H230" s="186" t="s">
        <v>175</v>
      </c>
      <c r="I230" s="187">
        <v>1</v>
      </c>
      <c r="J230" s="188">
        <v>21300</v>
      </c>
      <c r="K230" s="195">
        <f t="shared" si="4"/>
        <v>27716</v>
      </c>
      <c r="L230" s="4"/>
    </row>
    <row r="231" spans="2:12" ht="114">
      <c r="B231" s="3"/>
      <c r="C231" s="141"/>
      <c r="D231" s="190" t="s">
        <v>452</v>
      </c>
      <c r="E231" s="19"/>
      <c r="F231" s="19"/>
      <c r="G231" s="185" t="s">
        <v>464</v>
      </c>
      <c r="H231" s="186" t="s">
        <v>100</v>
      </c>
      <c r="I231" s="187">
        <v>1</v>
      </c>
      <c r="J231" s="188">
        <v>632150</v>
      </c>
      <c r="K231" s="195">
        <f t="shared" si="4"/>
        <v>822554</v>
      </c>
      <c r="L231" s="4"/>
    </row>
    <row r="232" spans="2:12" ht="85.5">
      <c r="B232" s="3"/>
      <c r="C232" s="141"/>
      <c r="D232" s="190" t="s">
        <v>453</v>
      </c>
      <c r="E232" s="19"/>
      <c r="F232" s="19"/>
      <c r="G232" s="185" t="s">
        <v>465</v>
      </c>
      <c r="H232" s="186" t="s">
        <v>100</v>
      </c>
      <c r="I232" s="187">
        <v>1</v>
      </c>
      <c r="J232" s="188">
        <v>108290</v>
      </c>
      <c r="K232" s="195">
        <f t="shared" si="4"/>
        <v>140907</v>
      </c>
      <c r="L232" s="4"/>
    </row>
    <row r="233" spans="2:12" ht="156.75">
      <c r="B233" s="3"/>
      <c r="C233" s="141"/>
      <c r="D233" s="190" t="s">
        <v>454</v>
      </c>
      <c r="E233" s="19"/>
      <c r="F233" s="19"/>
      <c r="G233" s="185" t="s">
        <v>466</v>
      </c>
      <c r="H233" s="186" t="s">
        <v>100</v>
      </c>
      <c r="I233" s="187">
        <v>1</v>
      </c>
      <c r="J233" s="188">
        <v>601145</v>
      </c>
      <c r="K233" s="195">
        <f t="shared" si="4"/>
        <v>782210</v>
      </c>
      <c r="L233" s="4"/>
    </row>
    <row r="234" spans="2:12" ht="71.25">
      <c r="B234" s="3"/>
      <c r="C234" s="141"/>
      <c r="D234" s="190" t="s">
        <v>455</v>
      </c>
      <c r="E234" s="19"/>
      <c r="F234" s="19"/>
      <c r="G234" s="185" t="s">
        <v>467</v>
      </c>
      <c r="H234" s="186" t="s">
        <v>100</v>
      </c>
      <c r="I234" s="187">
        <v>1</v>
      </c>
      <c r="J234" s="188">
        <v>270403</v>
      </c>
      <c r="K234" s="195">
        <f t="shared" si="4"/>
        <v>351848</v>
      </c>
      <c r="L234" s="4"/>
    </row>
    <row r="235" spans="2:12" ht="42.75">
      <c r="B235" s="3"/>
      <c r="C235" s="141"/>
      <c r="D235" s="190" t="s">
        <v>456</v>
      </c>
      <c r="E235" s="19"/>
      <c r="F235" s="19"/>
      <c r="G235" s="185" t="s">
        <v>468</v>
      </c>
      <c r="H235" s="186" t="s">
        <v>100</v>
      </c>
      <c r="I235" s="187">
        <v>1</v>
      </c>
      <c r="J235" s="188">
        <v>393440</v>
      </c>
      <c r="K235" s="195">
        <f t="shared" si="4"/>
        <v>511944</v>
      </c>
      <c r="L235" s="4"/>
    </row>
    <row r="236" spans="2:12" ht="71.25">
      <c r="B236" s="3"/>
      <c r="C236" s="141"/>
      <c r="D236" s="190" t="s">
        <v>457</v>
      </c>
      <c r="E236" s="19"/>
      <c r="F236" s="19"/>
      <c r="G236" s="185" t="s">
        <v>469</v>
      </c>
      <c r="H236" s="186" t="s">
        <v>100</v>
      </c>
      <c r="I236" s="187">
        <v>1</v>
      </c>
      <c r="J236" s="188">
        <v>105438</v>
      </c>
      <c r="K236" s="195">
        <f t="shared" si="4"/>
        <v>137196</v>
      </c>
      <c r="L236" s="4"/>
    </row>
    <row r="237" spans="2:12" ht="42.75">
      <c r="B237" s="3"/>
      <c r="C237" s="141"/>
      <c r="D237" s="190" t="s">
        <v>458</v>
      </c>
      <c r="E237" s="19"/>
      <c r="F237" s="19"/>
      <c r="G237" s="185" t="s">
        <v>470</v>
      </c>
      <c r="H237" s="186" t="s">
        <v>100</v>
      </c>
      <c r="I237" s="187">
        <v>1</v>
      </c>
      <c r="J237" s="188">
        <v>26466</v>
      </c>
      <c r="K237" s="195">
        <f t="shared" si="4"/>
        <v>34438</v>
      </c>
      <c r="L237" s="4"/>
    </row>
    <row r="238" spans="2:12" ht="114">
      <c r="B238" s="3"/>
      <c r="C238" s="141"/>
      <c r="D238" s="190" t="s">
        <v>459</v>
      </c>
      <c r="E238" s="19"/>
      <c r="F238" s="19"/>
      <c r="G238" s="185" t="s">
        <v>471</v>
      </c>
      <c r="H238" s="186" t="s">
        <v>100</v>
      </c>
      <c r="I238" s="187">
        <v>1</v>
      </c>
      <c r="J238" s="188">
        <v>789349</v>
      </c>
      <c r="K238" s="195">
        <f t="shared" si="4"/>
        <v>1027101</v>
      </c>
      <c r="L238" s="4"/>
    </row>
    <row r="239" spans="2:12" ht="57">
      <c r="B239" s="3"/>
      <c r="C239" s="141"/>
      <c r="D239" s="190" t="s">
        <v>460</v>
      </c>
      <c r="E239" s="19"/>
      <c r="F239" s="19"/>
      <c r="G239" s="185" t="s">
        <v>472</v>
      </c>
      <c r="H239" s="186" t="s">
        <v>93</v>
      </c>
      <c r="I239" s="187">
        <v>1</v>
      </c>
      <c r="J239" s="188">
        <v>348795</v>
      </c>
      <c r="K239" s="195">
        <f t="shared" si="4"/>
        <v>453852</v>
      </c>
      <c r="L239" s="4"/>
    </row>
    <row r="240" spans="2:12" ht="15" thickBot="1">
      <c r="B240" s="3"/>
      <c r="C240" s="143" t="s">
        <v>16</v>
      </c>
      <c r="D240" s="149"/>
      <c r="E240" s="24"/>
      <c r="F240" s="24"/>
      <c r="G240" s="27"/>
      <c r="H240" s="26"/>
      <c r="I240" s="159"/>
      <c r="J240" s="177"/>
      <c r="K240" s="198">
        <f>SUBTOTAL(9,K228:K239)</f>
        <v>4336582</v>
      </c>
      <c r="L240" s="4"/>
    </row>
    <row r="241" spans="2:12" ht="15" thickBot="1">
      <c r="B241" s="3"/>
      <c r="C241" s="150">
        <v>6</v>
      </c>
      <c r="D241" s="192"/>
      <c r="E241" s="132"/>
      <c r="F241" s="132"/>
      <c r="G241" s="172" t="s">
        <v>473</v>
      </c>
      <c r="H241" s="162"/>
      <c r="I241" s="162"/>
      <c r="J241" s="162"/>
      <c r="K241" s="162"/>
      <c r="L241" s="4"/>
    </row>
    <row r="242" spans="2:12" ht="71.25">
      <c r="B242" s="3"/>
      <c r="C242" s="150">
        <v>6.1</v>
      </c>
      <c r="D242" s="192"/>
      <c r="E242" s="132"/>
      <c r="F242" s="132"/>
      <c r="G242" s="173" t="s">
        <v>474</v>
      </c>
      <c r="H242" s="162"/>
      <c r="I242" s="162"/>
      <c r="J242" s="162"/>
      <c r="K242" s="162"/>
      <c r="L242" s="4"/>
    </row>
    <row r="243" spans="2:12" ht="71.25">
      <c r="B243" s="3"/>
      <c r="C243" s="141"/>
      <c r="D243" s="190" t="s">
        <v>475</v>
      </c>
      <c r="E243" s="19"/>
      <c r="F243" s="19"/>
      <c r="G243" s="185" t="s">
        <v>477</v>
      </c>
      <c r="H243" s="186" t="s">
        <v>100</v>
      </c>
      <c r="I243" s="187">
        <v>1</v>
      </c>
      <c r="J243" s="188">
        <v>86421</v>
      </c>
      <c r="K243" s="195">
        <f>ROUND(I243*J243*$K$949,0)</f>
        <v>112451</v>
      </c>
      <c r="L243" s="4"/>
    </row>
    <row r="244" spans="2:12" ht="57">
      <c r="B244" s="3"/>
      <c r="C244" s="141"/>
      <c r="D244" s="190" t="s">
        <v>476</v>
      </c>
      <c r="E244" s="19"/>
      <c r="F244" s="19"/>
      <c r="G244" s="185" t="s">
        <v>478</v>
      </c>
      <c r="H244" s="186" t="s">
        <v>100</v>
      </c>
      <c r="I244" s="187">
        <v>1</v>
      </c>
      <c r="J244" s="188">
        <v>67253</v>
      </c>
      <c r="K244" s="195">
        <f>ROUND(I244*J244*$K$949,0)</f>
        <v>87510</v>
      </c>
      <c r="L244" s="4"/>
    </row>
    <row r="245" spans="2:12" ht="15" thickBot="1">
      <c r="B245" s="3"/>
      <c r="C245" s="143" t="s">
        <v>16</v>
      </c>
      <c r="D245" s="149"/>
      <c r="E245" s="24"/>
      <c r="F245" s="24"/>
      <c r="G245" s="27"/>
      <c r="H245" s="26"/>
      <c r="I245" s="159"/>
      <c r="J245" s="177"/>
      <c r="K245" s="198">
        <f>SUBTOTAL(9,K243:K244)</f>
        <v>199961</v>
      </c>
      <c r="L245" s="4"/>
    </row>
    <row r="246" spans="2:12" ht="114.75" thickBot="1">
      <c r="B246" s="3"/>
      <c r="C246" s="151" t="s">
        <v>479</v>
      </c>
      <c r="D246" s="192"/>
      <c r="E246" s="132"/>
      <c r="F246" s="132"/>
      <c r="G246" s="173" t="s">
        <v>1084</v>
      </c>
      <c r="H246" s="162"/>
      <c r="I246" s="162"/>
      <c r="J246" s="162"/>
      <c r="K246" s="162"/>
      <c r="L246" s="4"/>
    </row>
    <row r="247" spans="2:12">
      <c r="B247" s="3"/>
      <c r="C247" s="150"/>
      <c r="D247" s="192" t="s">
        <v>480</v>
      </c>
      <c r="E247" s="132"/>
      <c r="F247" s="132"/>
      <c r="G247" s="173" t="s">
        <v>1085</v>
      </c>
      <c r="H247" s="162"/>
      <c r="I247" s="162"/>
      <c r="J247" s="162"/>
      <c r="K247" s="162"/>
      <c r="L247" s="4"/>
    </row>
    <row r="248" spans="2:12" ht="114">
      <c r="B248" s="3"/>
      <c r="C248" s="141"/>
      <c r="D248" s="141" t="s">
        <v>481</v>
      </c>
      <c r="E248" s="19"/>
      <c r="F248" s="19"/>
      <c r="G248" s="185" t="s">
        <v>1086</v>
      </c>
      <c r="H248" s="186" t="s">
        <v>93</v>
      </c>
      <c r="I248" s="187">
        <v>1</v>
      </c>
      <c r="J248" s="188">
        <v>116910.35</v>
      </c>
      <c r="K248" s="195">
        <f>ROUND(I248*J248*$K$949,0)</f>
        <v>152124</v>
      </c>
      <c r="L248" s="4"/>
    </row>
    <row r="249" spans="2:12" ht="114">
      <c r="B249" s="3"/>
      <c r="C249" s="141"/>
      <c r="D249" s="141" t="s">
        <v>482</v>
      </c>
      <c r="E249" s="19"/>
      <c r="F249" s="19"/>
      <c r="G249" s="185" t="s">
        <v>1087</v>
      </c>
      <c r="H249" s="186" t="s">
        <v>93</v>
      </c>
      <c r="I249" s="187">
        <v>1</v>
      </c>
      <c r="J249" s="188">
        <v>97621.35</v>
      </c>
      <c r="K249" s="195">
        <f>ROUND(I249*J249*$K$949,0)</f>
        <v>127025</v>
      </c>
      <c r="L249" s="4"/>
    </row>
    <row r="250" spans="2:12" ht="15" thickBot="1">
      <c r="B250" s="3"/>
      <c r="C250" s="143" t="s">
        <v>16</v>
      </c>
      <c r="D250" s="149"/>
      <c r="E250" s="24"/>
      <c r="F250" s="24"/>
      <c r="G250" s="27"/>
      <c r="H250" s="26"/>
      <c r="I250" s="159"/>
      <c r="J250" s="177"/>
      <c r="K250" s="198">
        <f>SUBTOTAL(9,K248:K249)</f>
        <v>279149</v>
      </c>
      <c r="L250" s="4"/>
    </row>
    <row r="251" spans="2:12">
      <c r="B251" s="3"/>
      <c r="C251" s="150"/>
      <c r="D251" s="192" t="s">
        <v>483</v>
      </c>
      <c r="E251" s="132"/>
      <c r="F251" s="132"/>
      <c r="G251" s="173" t="s">
        <v>1088</v>
      </c>
      <c r="H251" s="162"/>
      <c r="I251" s="162"/>
      <c r="J251" s="162"/>
      <c r="K251" s="162"/>
      <c r="L251" s="4"/>
    </row>
    <row r="252" spans="2:12" ht="114">
      <c r="B252" s="3"/>
      <c r="C252" s="141"/>
      <c r="D252" s="141" t="s">
        <v>484</v>
      </c>
      <c r="E252" s="19"/>
      <c r="F252" s="19"/>
      <c r="G252" s="185" t="s">
        <v>1089</v>
      </c>
      <c r="H252" s="186" t="s">
        <v>93</v>
      </c>
      <c r="I252" s="187">
        <v>1</v>
      </c>
      <c r="J252" s="188">
        <v>111625.35</v>
      </c>
      <c r="K252" s="195">
        <f>ROUND(I252*J252*$K$949,0)</f>
        <v>145247</v>
      </c>
      <c r="L252" s="4"/>
    </row>
    <row r="253" spans="2:12" ht="128.25">
      <c r="B253" s="3"/>
      <c r="C253" s="141"/>
      <c r="D253" s="141" t="s">
        <v>485</v>
      </c>
      <c r="E253" s="19"/>
      <c r="F253" s="19"/>
      <c r="G253" s="185" t="s">
        <v>1090</v>
      </c>
      <c r="H253" s="186" t="s">
        <v>93</v>
      </c>
      <c r="I253" s="187">
        <v>1</v>
      </c>
      <c r="J253" s="188">
        <v>92336.35</v>
      </c>
      <c r="K253" s="195">
        <f>ROUND(I253*J253*$K$949,0)</f>
        <v>120148</v>
      </c>
      <c r="L253" s="4"/>
    </row>
    <row r="254" spans="2:12" ht="114">
      <c r="B254" s="3"/>
      <c r="C254" s="141"/>
      <c r="D254" s="141" t="s">
        <v>486</v>
      </c>
      <c r="E254" s="19"/>
      <c r="F254" s="19"/>
      <c r="G254" s="185" t="s">
        <v>1091</v>
      </c>
      <c r="H254" s="186" t="s">
        <v>93</v>
      </c>
      <c r="I254" s="187">
        <v>1</v>
      </c>
      <c r="J254" s="188">
        <v>68969.350000000006</v>
      </c>
      <c r="K254" s="195">
        <f>ROUND(I254*J254*$K$949,0)</f>
        <v>89743</v>
      </c>
      <c r="L254" s="4"/>
    </row>
    <row r="255" spans="2:12" ht="15" thickBot="1">
      <c r="B255" s="3"/>
      <c r="C255" s="143" t="s">
        <v>16</v>
      </c>
      <c r="D255" s="149"/>
      <c r="E255" s="24"/>
      <c r="F255" s="24"/>
      <c r="G255" s="27"/>
      <c r="H255" s="26"/>
      <c r="I255" s="159"/>
      <c r="J255" s="177"/>
      <c r="K255" s="198">
        <f>SUBTOTAL(9,K252:K254)</f>
        <v>355138</v>
      </c>
      <c r="L255" s="4"/>
    </row>
    <row r="256" spans="2:12">
      <c r="B256" s="3"/>
      <c r="C256" s="150"/>
      <c r="D256" s="192" t="s">
        <v>487</v>
      </c>
      <c r="E256" s="132"/>
      <c r="F256" s="132"/>
      <c r="G256" s="173" t="s">
        <v>1092</v>
      </c>
      <c r="H256" s="162"/>
      <c r="I256" s="162"/>
      <c r="J256" s="162"/>
      <c r="K256" s="162"/>
      <c r="L256" s="4"/>
    </row>
    <row r="257" spans="2:12" ht="114">
      <c r="B257" s="3"/>
      <c r="C257" s="141"/>
      <c r="D257" s="141" t="s">
        <v>488</v>
      </c>
      <c r="E257" s="19"/>
      <c r="F257" s="19"/>
      <c r="G257" s="185" t="s">
        <v>1093</v>
      </c>
      <c r="H257" s="186" t="s">
        <v>93</v>
      </c>
      <c r="I257" s="187">
        <v>1</v>
      </c>
      <c r="J257" s="188">
        <v>162986.53700000001</v>
      </c>
      <c r="K257" s="195">
        <f>ROUND(I257*J257*$K$949,0)</f>
        <v>212078</v>
      </c>
      <c r="L257" s="4"/>
    </row>
    <row r="258" spans="2:12" ht="114">
      <c r="B258" s="3"/>
      <c r="C258" s="141"/>
      <c r="D258" s="141" t="s">
        <v>489</v>
      </c>
      <c r="E258" s="19"/>
      <c r="F258" s="19"/>
      <c r="G258" s="185" t="s">
        <v>1094</v>
      </c>
      <c r="H258" s="186" t="s">
        <v>93</v>
      </c>
      <c r="I258" s="187">
        <v>1</v>
      </c>
      <c r="J258" s="188">
        <v>164186.53700000001</v>
      </c>
      <c r="K258" s="195">
        <f>ROUND(I258*J258*$K$949,0)</f>
        <v>213640</v>
      </c>
      <c r="L258" s="4"/>
    </row>
    <row r="259" spans="2:12" ht="156.75">
      <c r="B259" s="3"/>
      <c r="C259" s="141"/>
      <c r="D259" s="141" t="s">
        <v>490</v>
      </c>
      <c r="E259" s="19"/>
      <c r="F259" s="19"/>
      <c r="G259" s="185" t="s">
        <v>1095</v>
      </c>
      <c r="H259" s="186" t="s">
        <v>93</v>
      </c>
      <c r="I259" s="187">
        <v>1</v>
      </c>
      <c r="J259" s="188">
        <v>152347.53700000001</v>
      </c>
      <c r="K259" s="195">
        <f>ROUND(I259*J259*$K$949,0)</f>
        <v>198235</v>
      </c>
      <c r="L259" s="4"/>
    </row>
    <row r="260" spans="2:12" ht="15" thickBot="1">
      <c r="B260" s="3"/>
      <c r="C260" s="143" t="s">
        <v>16</v>
      </c>
      <c r="D260" s="149"/>
      <c r="E260" s="24"/>
      <c r="F260" s="24"/>
      <c r="G260" s="27"/>
      <c r="H260" s="26"/>
      <c r="I260" s="159"/>
      <c r="J260" s="177"/>
      <c r="K260" s="198">
        <f>SUBTOTAL(9,K257:K259)</f>
        <v>623953</v>
      </c>
      <c r="L260" s="4"/>
    </row>
    <row r="261" spans="2:12" ht="28.5">
      <c r="B261" s="3"/>
      <c r="C261" s="150"/>
      <c r="D261" s="192" t="s">
        <v>491</v>
      </c>
      <c r="E261" s="132"/>
      <c r="F261" s="132"/>
      <c r="G261" s="173" t="s">
        <v>1096</v>
      </c>
      <c r="H261" s="162"/>
      <c r="I261" s="162"/>
      <c r="J261" s="162"/>
      <c r="K261" s="162"/>
      <c r="L261" s="4"/>
    </row>
    <row r="262" spans="2:12" ht="114">
      <c r="B262" s="3"/>
      <c r="C262" s="141"/>
      <c r="D262" s="141" t="s">
        <v>492</v>
      </c>
      <c r="E262" s="19"/>
      <c r="F262" s="19"/>
      <c r="G262" s="185" t="s">
        <v>1097</v>
      </c>
      <c r="H262" s="186" t="s">
        <v>93</v>
      </c>
      <c r="I262" s="187">
        <v>1</v>
      </c>
      <c r="J262" s="188">
        <v>185312.4</v>
      </c>
      <c r="K262" s="195">
        <f>ROUND(I262*J262*$K$949,0)</f>
        <v>241128</v>
      </c>
      <c r="L262" s="4"/>
    </row>
    <row r="263" spans="2:12" ht="99.75">
      <c r="B263" s="3"/>
      <c r="C263" s="141"/>
      <c r="D263" s="141" t="s">
        <v>493</v>
      </c>
      <c r="E263" s="19"/>
      <c r="F263" s="19"/>
      <c r="G263" s="185" t="s">
        <v>1098</v>
      </c>
      <c r="H263" s="186" t="s">
        <v>93</v>
      </c>
      <c r="I263" s="187">
        <v>1</v>
      </c>
      <c r="J263" s="188">
        <v>152117.35</v>
      </c>
      <c r="K263" s="195">
        <f>ROUND(I263*J263*$K$949,0)</f>
        <v>197935</v>
      </c>
      <c r="L263" s="4"/>
    </row>
    <row r="264" spans="2:12" ht="15" thickBot="1">
      <c r="B264" s="3"/>
      <c r="C264" s="143" t="s">
        <v>16</v>
      </c>
      <c r="D264" s="149"/>
      <c r="E264" s="24"/>
      <c r="F264" s="24"/>
      <c r="G264" s="27"/>
      <c r="H264" s="26"/>
      <c r="I264" s="159"/>
      <c r="J264" s="177"/>
      <c r="K264" s="198">
        <f>SUBTOTAL(9,K262:K263)</f>
        <v>439063</v>
      </c>
      <c r="L264" s="4"/>
    </row>
    <row r="265" spans="2:12" ht="28.5">
      <c r="B265" s="3"/>
      <c r="C265" s="150"/>
      <c r="D265" s="192" t="s">
        <v>494</v>
      </c>
      <c r="E265" s="132"/>
      <c r="F265" s="132"/>
      <c r="G265" s="173" t="s">
        <v>1099</v>
      </c>
      <c r="H265" s="162"/>
      <c r="I265" s="162"/>
      <c r="J265" s="162"/>
      <c r="K265" s="162"/>
      <c r="L265" s="4"/>
    </row>
    <row r="266" spans="2:12" ht="114">
      <c r="B266" s="3"/>
      <c r="C266" s="141"/>
      <c r="D266" s="141" t="s">
        <v>495</v>
      </c>
      <c r="E266" s="19"/>
      <c r="F266" s="19"/>
      <c r="G266" s="185" t="s">
        <v>1100</v>
      </c>
      <c r="H266" s="186" t="s">
        <v>93</v>
      </c>
      <c r="I266" s="187">
        <v>1</v>
      </c>
      <c r="J266" s="188">
        <v>144796.4</v>
      </c>
      <c r="K266" s="195">
        <f t="shared" ref="K266:K287" si="5">ROUND(I266*J266*$K$949,0)</f>
        <v>188409</v>
      </c>
      <c r="L266" s="4"/>
    </row>
    <row r="267" spans="2:12" ht="114">
      <c r="B267" s="3"/>
      <c r="C267" s="141"/>
      <c r="D267" s="141" t="s">
        <v>496</v>
      </c>
      <c r="E267" s="19"/>
      <c r="F267" s="19"/>
      <c r="G267" s="185" t="s">
        <v>1101</v>
      </c>
      <c r="H267" s="186" t="s">
        <v>93</v>
      </c>
      <c r="I267" s="187">
        <v>1</v>
      </c>
      <c r="J267" s="188">
        <v>122610.35</v>
      </c>
      <c r="K267" s="195">
        <f t="shared" si="5"/>
        <v>159541</v>
      </c>
      <c r="L267" s="4"/>
    </row>
    <row r="268" spans="2:12" ht="114">
      <c r="B268" s="3"/>
      <c r="C268" s="141"/>
      <c r="D268" s="141" t="s">
        <v>497</v>
      </c>
      <c r="E268" s="19"/>
      <c r="F268" s="19"/>
      <c r="G268" s="185" t="s">
        <v>1102</v>
      </c>
      <c r="H268" s="186" t="s">
        <v>93</v>
      </c>
      <c r="I268" s="187">
        <v>1</v>
      </c>
      <c r="J268" s="188">
        <v>98275.35</v>
      </c>
      <c r="K268" s="195">
        <f t="shared" si="5"/>
        <v>127876</v>
      </c>
      <c r="L268" s="4"/>
    </row>
    <row r="269" spans="2:12">
      <c r="B269" s="3"/>
      <c r="C269" s="141"/>
      <c r="D269" s="141" t="s">
        <v>498</v>
      </c>
      <c r="E269" s="19"/>
      <c r="F269" s="19"/>
      <c r="G269" s="185" t="s">
        <v>1103</v>
      </c>
      <c r="H269" s="186" t="s">
        <v>93</v>
      </c>
      <c r="I269" s="187">
        <v>1</v>
      </c>
      <c r="J269" s="188">
        <v>223141.75650000002</v>
      </c>
      <c r="K269" s="195">
        <f t="shared" si="5"/>
        <v>290352</v>
      </c>
      <c r="L269" s="4"/>
    </row>
    <row r="270" spans="2:12" ht="71.25">
      <c r="B270" s="3"/>
      <c r="C270" s="141"/>
      <c r="D270" s="141" t="s">
        <v>499</v>
      </c>
      <c r="E270" s="19"/>
      <c r="F270" s="19"/>
      <c r="G270" s="185" t="s">
        <v>1104</v>
      </c>
      <c r="H270" s="186" t="s">
        <v>93</v>
      </c>
      <c r="I270" s="187">
        <v>1</v>
      </c>
      <c r="J270" s="188">
        <v>992106.98</v>
      </c>
      <c r="K270" s="195">
        <f t="shared" si="5"/>
        <v>1290930</v>
      </c>
      <c r="L270" s="4"/>
    </row>
    <row r="271" spans="2:12" ht="156.75">
      <c r="B271" s="3"/>
      <c r="C271" s="141"/>
      <c r="D271" s="141" t="s">
        <v>500</v>
      </c>
      <c r="E271" s="19"/>
      <c r="F271" s="19"/>
      <c r="G271" s="185" t="s">
        <v>1105</v>
      </c>
      <c r="H271" s="186" t="s">
        <v>100</v>
      </c>
      <c r="I271" s="187">
        <v>1</v>
      </c>
      <c r="J271" s="188">
        <v>1424210.76</v>
      </c>
      <c r="K271" s="195">
        <f t="shared" si="5"/>
        <v>1853183</v>
      </c>
      <c r="L271" s="4"/>
    </row>
    <row r="272" spans="2:12" ht="171">
      <c r="B272" s="3"/>
      <c r="C272" s="141"/>
      <c r="D272" s="141" t="s">
        <v>501</v>
      </c>
      <c r="E272" s="19"/>
      <c r="F272" s="19"/>
      <c r="G272" s="185" t="s">
        <v>1106</v>
      </c>
      <c r="H272" s="186" t="s">
        <v>100</v>
      </c>
      <c r="I272" s="187">
        <v>1</v>
      </c>
      <c r="J272" s="188">
        <v>1240690.04</v>
      </c>
      <c r="K272" s="195">
        <f t="shared" si="5"/>
        <v>1614386</v>
      </c>
      <c r="L272" s="4"/>
    </row>
    <row r="273" spans="2:12" ht="171">
      <c r="B273" s="3"/>
      <c r="C273" s="141"/>
      <c r="D273" s="141" t="s">
        <v>502</v>
      </c>
      <c r="E273" s="19"/>
      <c r="F273" s="19"/>
      <c r="G273" s="185" t="s">
        <v>1107</v>
      </c>
      <c r="H273" s="186" t="s">
        <v>100</v>
      </c>
      <c r="I273" s="187">
        <v>1</v>
      </c>
      <c r="J273" s="188">
        <v>889888.41</v>
      </c>
      <c r="K273" s="195">
        <f t="shared" si="5"/>
        <v>1157923</v>
      </c>
      <c r="L273" s="4"/>
    </row>
    <row r="274" spans="2:12" ht="171">
      <c r="B274" s="3"/>
      <c r="C274" s="141"/>
      <c r="D274" s="141" t="s">
        <v>503</v>
      </c>
      <c r="E274" s="19"/>
      <c r="F274" s="19"/>
      <c r="G274" s="185" t="s">
        <v>1108</v>
      </c>
      <c r="H274" s="186" t="s">
        <v>100</v>
      </c>
      <c r="I274" s="187">
        <v>1</v>
      </c>
      <c r="J274" s="188">
        <v>1031399.9299999999</v>
      </c>
      <c r="K274" s="195">
        <f t="shared" si="5"/>
        <v>1342058</v>
      </c>
      <c r="L274" s="4"/>
    </row>
    <row r="275" spans="2:12" ht="185.25">
      <c r="B275" s="3"/>
      <c r="C275" s="141"/>
      <c r="D275" s="141" t="s">
        <v>504</v>
      </c>
      <c r="E275" s="19"/>
      <c r="F275" s="19"/>
      <c r="G275" s="185" t="s">
        <v>1109</v>
      </c>
      <c r="H275" s="186" t="s">
        <v>100</v>
      </c>
      <c r="I275" s="187">
        <v>1</v>
      </c>
      <c r="J275" s="188">
        <v>424026.4</v>
      </c>
      <c r="K275" s="195">
        <f t="shared" si="5"/>
        <v>551743</v>
      </c>
      <c r="L275" s="4"/>
    </row>
    <row r="276" spans="2:12" ht="114">
      <c r="B276" s="3"/>
      <c r="C276" s="141"/>
      <c r="D276" s="141" t="s">
        <v>505</v>
      </c>
      <c r="E276" s="19"/>
      <c r="F276" s="19"/>
      <c r="G276" s="185" t="s">
        <v>1110</v>
      </c>
      <c r="H276" s="186" t="s">
        <v>100</v>
      </c>
      <c r="I276" s="187">
        <v>1</v>
      </c>
      <c r="J276" s="188">
        <v>263060.40000000002</v>
      </c>
      <c r="K276" s="195">
        <f t="shared" si="5"/>
        <v>342294</v>
      </c>
      <c r="L276" s="4"/>
    </row>
    <row r="277" spans="2:12" ht="213.75">
      <c r="B277" s="3"/>
      <c r="C277" s="141"/>
      <c r="D277" s="141" t="s">
        <v>506</v>
      </c>
      <c r="E277" s="19"/>
      <c r="F277" s="19"/>
      <c r="G277" s="185" t="s">
        <v>1111</v>
      </c>
      <c r="H277" s="186" t="s">
        <v>100</v>
      </c>
      <c r="I277" s="187">
        <v>1</v>
      </c>
      <c r="J277" s="188">
        <v>458484.49699999997</v>
      </c>
      <c r="K277" s="195">
        <f t="shared" si="5"/>
        <v>596580</v>
      </c>
      <c r="L277" s="4"/>
    </row>
    <row r="278" spans="2:12" ht="114">
      <c r="B278" s="3"/>
      <c r="C278" s="141"/>
      <c r="D278" s="141" t="s">
        <v>507</v>
      </c>
      <c r="E278" s="19"/>
      <c r="F278" s="19"/>
      <c r="G278" s="185" t="s">
        <v>1112</v>
      </c>
      <c r="H278" s="186" t="s">
        <v>100</v>
      </c>
      <c r="I278" s="187">
        <v>1</v>
      </c>
      <c r="J278" s="188">
        <v>239519.4</v>
      </c>
      <c r="K278" s="195">
        <f t="shared" si="5"/>
        <v>311663</v>
      </c>
      <c r="L278" s="4"/>
    </row>
    <row r="279" spans="2:12" ht="42.75">
      <c r="B279" s="3"/>
      <c r="C279" s="141"/>
      <c r="D279" s="141" t="s">
        <v>508</v>
      </c>
      <c r="E279" s="19"/>
      <c r="F279" s="19"/>
      <c r="G279" s="185" t="s">
        <v>1113</v>
      </c>
      <c r="H279" s="186" t="s">
        <v>93</v>
      </c>
      <c r="I279" s="187">
        <v>1</v>
      </c>
      <c r="J279" s="188">
        <v>46637</v>
      </c>
      <c r="K279" s="195">
        <f t="shared" si="5"/>
        <v>60684</v>
      </c>
      <c r="L279" s="4"/>
    </row>
    <row r="280" spans="2:12" ht="42.75">
      <c r="B280" s="3"/>
      <c r="C280" s="141"/>
      <c r="D280" s="141" t="s">
        <v>509</v>
      </c>
      <c r="E280" s="19"/>
      <c r="F280" s="19"/>
      <c r="G280" s="185" t="s">
        <v>1114</v>
      </c>
      <c r="H280" s="186" t="s">
        <v>100</v>
      </c>
      <c r="I280" s="187">
        <v>1</v>
      </c>
      <c r="J280" s="188">
        <v>40072</v>
      </c>
      <c r="K280" s="195">
        <f t="shared" si="5"/>
        <v>52142</v>
      </c>
      <c r="L280" s="4"/>
    </row>
    <row r="281" spans="2:12" ht="142.5">
      <c r="B281" s="3"/>
      <c r="C281" s="141"/>
      <c r="D281" s="141" t="s">
        <v>510</v>
      </c>
      <c r="E281" s="19"/>
      <c r="F281" s="19"/>
      <c r="G281" s="185" t="s">
        <v>1115</v>
      </c>
      <c r="H281" s="186" t="s">
        <v>100</v>
      </c>
      <c r="I281" s="187">
        <v>1</v>
      </c>
      <c r="J281" s="188">
        <v>179760.64000000001</v>
      </c>
      <c r="K281" s="195">
        <f t="shared" si="5"/>
        <v>233905</v>
      </c>
      <c r="L281" s="4"/>
    </row>
    <row r="282" spans="2:12" ht="142.5">
      <c r="B282" s="3"/>
      <c r="C282" s="141"/>
      <c r="D282" s="141" t="s">
        <v>511</v>
      </c>
      <c r="E282" s="19"/>
      <c r="F282" s="19"/>
      <c r="G282" s="185" t="s">
        <v>1116</v>
      </c>
      <c r="H282" s="186" t="s">
        <v>100</v>
      </c>
      <c r="I282" s="187">
        <v>1</v>
      </c>
      <c r="J282" s="188">
        <v>1471503</v>
      </c>
      <c r="K282" s="195">
        <f t="shared" si="5"/>
        <v>1914720</v>
      </c>
      <c r="L282" s="4"/>
    </row>
    <row r="283" spans="2:12" ht="270.75">
      <c r="B283" s="3"/>
      <c r="C283" s="141"/>
      <c r="D283" s="141" t="s">
        <v>512</v>
      </c>
      <c r="E283" s="19"/>
      <c r="F283" s="19"/>
      <c r="G283" s="185" t="s">
        <v>1117</v>
      </c>
      <c r="H283" s="186" t="s">
        <v>100</v>
      </c>
      <c r="I283" s="187">
        <v>1</v>
      </c>
      <c r="J283" s="188">
        <v>1558811.47</v>
      </c>
      <c r="K283" s="195">
        <f t="shared" si="5"/>
        <v>2028325</v>
      </c>
      <c r="L283" s="4"/>
    </row>
    <row r="284" spans="2:12">
      <c r="B284" s="3"/>
      <c r="C284" s="141"/>
      <c r="D284" s="141" t="s">
        <v>513</v>
      </c>
      <c r="E284" s="19"/>
      <c r="F284" s="19"/>
      <c r="G284" s="185" t="s">
        <v>1118</v>
      </c>
      <c r="H284" s="186" t="s">
        <v>93</v>
      </c>
      <c r="I284" s="187">
        <v>1</v>
      </c>
      <c r="J284" s="188">
        <v>147235</v>
      </c>
      <c r="K284" s="195">
        <f t="shared" si="5"/>
        <v>191582</v>
      </c>
      <c r="L284" s="4"/>
    </row>
    <row r="285" spans="2:12" ht="28.5">
      <c r="B285" s="3"/>
      <c r="C285" s="141"/>
      <c r="D285" s="141" t="s">
        <v>514</v>
      </c>
      <c r="E285" s="19"/>
      <c r="F285" s="19"/>
      <c r="G285" s="185" t="s">
        <v>1119</v>
      </c>
      <c r="H285" s="186" t="s">
        <v>93</v>
      </c>
      <c r="I285" s="187">
        <v>1</v>
      </c>
      <c r="J285" s="188">
        <v>72924</v>
      </c>
      <c r="K285" s="195">
        <f t="shared" si="5"/>
        <v>94889</v>
      </c>
      <c r="L285" s="4"/>
    </row>
    <row r="286" spans="2:12" ht="42.75">
      <c r="B286" s="3"/>
      <c r="C286" s="141"/>
      <c r="D286" s="141" t="s">
        <v>515</v>
      </c>
      <c r="E286" s="19"/>
      <c r="F286" s="19"/>
      <c r="G286" s="185" t="s">
        <v>1120</v>
      </c>
      <c r="H286" s="186" t="s">
        <v>93</v>
      </c>
      <c r="I286" s="187">
        <v>1</v>
      </c>
      <c r="J286" s="188">
        <v>72924</v>
      </c>
      <c r="K286" s="195">
        <f t="shared" si="5"/>
        <v>94889</v>
      </c>
      <c r="L286" s="4"/>
    </row>
    <row r="287" spans="2:12" ht="28.5">
      <c r="B287" s="3"/>
      <c r="C287" s="141"/>
      <c r="D287" s="141" t="s">
        <v>516</v>
      </c>
      <c r="E287" s="19"/>
      <c r="F287" s="19"/>
      <c r="G287" s="185" t="s">
        <v>1121</v>
      </c>
      <c r="H287" s="186" t="s">
        <v>93</v>
      </c>
      <c r="I287" s="187">
        <v>1</v>
      </c>
      <c r="J287" s="188">
        <v>24130</v>
      </c>
      <c r="K287" s="195">
        <f t="shared" si="5"/>
        <v>31398</v>
      </c>
      <c r="L287" s="4"/>
    </row>
    <row r="288" spans="2:12" ht="15" thickBot="1">
      <c r="B288" s="3"/>
      <c r="C288" s="143" t="s">
        <v>16</v>
      </c>
      <c r="D288" s="149"/>
      <c r="E288" s="24"/>
      <c r="F288" s="24"/>
      <c r="G288" s="27"/>
      <c r="H288" s="26"/>
      <c r="I288" s="159"/>
      <c r="J288" s="177"/>
      <c r="K288" s="198">
        <f>SUBTOTAL(9,K266:K287)</f>
        <v>14529472</v>
      </c>
      <c r="L288" s="4"/>
    </row>
    <row r="289" spans="2:12" ht="28.5">
      <c r="B289" s="3"/>
      <c r="C289" s="150"/>
      <c r="D289" s="192" t="s">
        <v>517</v>
      </c>
      <c r="E289" s="132"/>
      <c r="F289" s="132"/>
      <c r="G289" s="173" t="s">
        <v>1122</v>
      </c>
      <c r="H289" s="162"/>
      <c r="I289" s="162"/>
      <c r="J289" s="162"/>
      <c r="K289" s="162"/>
      <c r="L289" s="4"/>
    </row>
    <row r="290" spans="2:12" ht="28.5">
      <c r="B290" s="3"/>
      <c r="C290" s="141"/>
      <c r="D290" s="141" t="s">
        <v>518</v>
      </c>
      <c r="E290" s="19"/>
      <c r="F290" s="19"/>
      <c r="G290" s="185" t="s">
        <v>1123</v>
      </c>
      <c r="H290" s="186" t="s">
        <v>93</v>
      </c>
      <c r="I290" s="187">
        <v>1</v>
      </c>
      <c r="J290" s="188">
        <v>14109</v>
      </c>
      <c r="K290" s="195">
        <f t="shared" ref="K290:K299" si="6">ROUND(I290*J290*$K$949,0)</f>
        <v>18359</v>
      </c>
      <c r="L290" s="4"/>
    </row>
    <row r="291" spans="2:12" ht="28.5">
      <c r="B291" s="3"/>
      <c r="C291" s="141"/>
      <c r="D291" s="141" t="s">
        <v>519</v>
      </c>
      <c r="E291" s="19"/>
      <c r="F291" s="19"/>
      <c r="G291" s="185" t="s">
        <v>1124</v>
      </c>
      <c r="H291" s="186" t="s">
        <v>93</v>
      </c>
      <c r="I291" s="187">
        <v>1</v>
      </c>
      <c r="J291" s="188">
        <v>12576</v>
      </c>
      <c r="K291" s="195">
        <f t="shared" si="6"/>
        <v>16364</v>
      </c>
      <c r="L291" s="4"/>
    </row>
    <row r="292" spans="2:12" ht="28.5">
      <c r="B292" s="3"/>
      <c r="C292" s="141"/>
      <c r="D292" s="141" t="s">
        <v>520</v>
      </c>
      <c r="E292" s="19"/>
      <c r="F292" s="19"/>
      <c r="G292" s="185" t="s">
        <v>1125</v>
      </c>
      <c r="H292" s="186" t="s">
        <v>93</v>
      </c>
      <c r="I292" s="187">
        <v>1</v>
      </c>
      <c r="J292" s="188">
        <v>15901</v>
      </c>
      <c r="K292" s="195">
        <f t="shared" si="6"/>
        <v>20690</v>
      </c>
      <c r="L292" s="4"/>
    </row>
    <row r="293" spans="2:12" ht="28.5">
      <c r="B293" s="3"/>
      <c r="C293" s="141"/>
      <c r="D293" s="141" t="s">
        <v>521</v>
      </c>
      <c r="E293" s="19"/>
      <c r="F293" s="19"/>
      <c r="G293" s="185" t="s">
        <v>1126</v>
      </c>
      <c r="H293" s="186" t="s">
        <v>93</v>
      </c>
      <c r="I293" s="187">
        <v>1</v>
      </c>
      <c r="J293" s="188">
        <v>8450</v>
      </c>
      <c r="K293" s="195">
        <f t="shared" si="6"/>
        <v>10995</v>
      </c>
      <c r="L293" s="4"/>
    </row>
    <row r="294" spans="2:12" ht="57">
      <c r="B294" s="3"/>
      <c r="C294" s="141"/>
      <c r="D294" s="141" t="s">
        <v>522</v>
      </c>
      <c r="E294" s="19"/>
      <c r="F294" s="19"/>
      <c r="G294" s="185" t="s">
        <v>1127</v>
      </c>
      <c r="H294" s="186" t="s">
        <v>100</v>
      </c>
      <c r="I294" s="187">
        <v>1</v>
      </c>
      <c r="J294" s="188">
        <v>21675</v>
      </c>
      <c r="K294" s="195">
        <f t="shared" si="6"/>
        <v>28204</v>
      </c>
      <c r="L294" s="4"/>
    </row>
    <row r="295" spans="2:12" ht="85.5">
      <c r="B295" s="3"/>
      <c r="C295" s="141"/>
      <c r="D295" s="141" t="s">
        <v>523</v>
      </c>
      <c r="E295" s="19"/>
      <c r="F295" s="19"/>
      <c r="G295" s="185" t="s">
        <v>1128</v>
      </c>
      <c r="H295" s="186" t="s">
        <v>93</v>
      </c>
      <c r="I295" s="187">
        <v>1</v>
      </c>
      <c r="J295" s="188">
        <v>43547</v>
      </c>
      <c r="K295" s="195">
        <f t="shared" si="6"/>
        <v>56663</v>
      </c>
      <c r="L295" s="4"/>
    </row>
    <row r="296" spans="2:12" ht="42.75">
      <c r="B296" s="3"/>
      <c r="C296" s="141"/>
      <c r="D296" s="141" t="s">
        <v>524</v>
      </c>
      <c r="E296" s="19"/>
      <c r="F296" s="19"/>
      <c r="G296" s="185" t="s">
        <v>1129</v>
      </c>
      <c r="H296" s="186" t="s">
        <v>100</v>
      </c>
      <c r="I296" s="187">
        <v>1</v>
      </c>
      <c r="J296" s="188">
        <v>584587.83299999998</v>
      </c>
      <c r="K296" s="195">
        <f t="shared" si="6"/>
        <v>760666</v>
      </c>
      <c r="L296" s="4"/>
    </row>
    <row r="297" spans="2:12" ht="42.75">
      <c r="B297" s="3"/>
      <c r="C297" s="141"/>
      <c r="D297" s="141" t="s">
        <v>525</v>
      </c>
      <c r="E297" s="19"/>
      <c r="F297" s="19"/>
      <c r="G297" s="185" t="s">
        <v>1130</v>
      </c>
      <c r="H297" s="186" t="s">
        <v>93</v>
      </c>
      <c r="I297" s="187">
        <v>1</v>
      </c>
      <c r="J297" s="188">
        <v>187756</v>
      </c>
      <c r="K297" s="195">
        <f t="shared" si="6"/>
        <v>244308</v>
      </c>
      <c r="L297" s="4"/>
    </row>
    <row r="298" spans="2:12" ht="57">
      <c r="B298" s="3"/>
      <c r="C298" s="141"/>
      <c r="D298" s="141" t="s">
        <v>526</v>
      </c>
      <c r="E298" s="19"/>
      <c r="F298" s="19"/>
      <c r="G298" s="185" t="s">
        <v>1131</v>
      </c>
      <c r="H298" s="186" t="s">
        <v>100</v>
      </c>
      <c r="I298" s="187">
        <v>1</v>
      </c>
      <c r="J298" s="188">
        <v>12883</v>
      </c>
      <c r="K298" s="195">
        <f t="shared" si="6"/>
        <v>16763</v>
      </c>
      <c r="L298" s="4"/>
    </row>
    <row r="299" spans="2:12" ht="114">
      <c r="B299" s="3"/>
      <c r="C299" s="141"/>
      <c r="D299" s="141" t="s">
        <v>527</v>
      </c>
      <c r="E299" s="19"/>
      <c r="F299" s="19"/>
      <c r="G299" s="185" t="s">
        <v>1132</v>
      </c>
      <c r="H299" s="186" t="s">
        <v>93</v>
      </c>
      <c r="I299" s="187">
        <v>1</v>
      </c>
      <c r="J299" s="188">
        <v>670227</v>
      </c>
      <c r="K299" s="195">
        <f t="shared" si="6"/>
        <v>872099</v>
      </c>
      <c r="L299" s="4"/>
    </row>
    <row r="300" spans="2:12" ht="15" thickBot="1">
      <c r="B300" s="3"/>
      <c r="C300" s="143" t="s">
        <v>16</v>
      </c>
      <c r="D300" s="149"/>
      <c r="E300" s="24"/>
      <c r="F300" s="24"/>
      <c r="G300" s="27"/>
      <c r="H300" s="26"/>
      <c r="I300" s="159"/>
      <c r="J300" s="177"/>
      <c r="K300" s="198">
        <f>SUBTOTAL(9,K290:K299)</f>
        <v>2045111</v>
      </c>
      <c r="L300" s="4"/>
    </row>
    <row r="301" spans="2:12" ht="15" thickBot="1">
      <c r="B301" s="3"/>
      <c r="C301" s="150"/>
      <c r="D301" s="192">
        <v>7</v>
      </c>
      <c r="E301" s="132"/>
      <c r="F301" s="132"/>
      <c r="G301" s="173" t="s">
        <v>1133</v>
      </c>
      <c r="H301" s="162"/>
      <c r="I301" s="162"/>
      <c r="J301" s="162"/>
      <c r="K301" s="162"/>
      <c r="L301" s="4"/>
    </row>
    <row r="302" spans="2:12" ht="42.75">
      <c r="B302" s="3"/>
      <c r="C302" s="150"/>
      <c r="D302" s="192" t="s">
        <v>528</v>
      </c>
      <c r="E302" s="132"/>
      <c r="F302" s="132"/>
      <c r="G302" s="173" t="s">
        <v>1134</v>
      </c>
      <c r="H302" s="162"/>
      <c r="I302" s="162"/>
      <c r="J302" s="162"/>
      <c r="K302" s="162"/>
      <c r="L302" s="4"/>
    </row>
    <row r="303" spans="2:12" ht="28.5">
      <c r="B303" s="3"/>
      <c r="C303" s="141"/>
      <c r="D303" s="141" t="s">
        <v>529</v>
      </c>
      <c r="E303" s="19"/>
      <c r="F303" s="19"/>
      <c r="G303" s="185" t="s">
        <v>1135</v>
      </c>
      <c r="H303" s="186" t="s">
        <v>100</v>
      </c>
      <c r="I303" s="187">
        <v>1</v>
      </c>
      <c r="J303" s="188">
        <v>38969</v>
      </c>
      <c r="K303" s="195">
        <f t="shared" ref="K303:K309" si="7">ROUND(I303*J303*$K$949,0)</f>
        <v>50706</v>
      </c>
      <c r="L303" s="4"/>
    </row>
    <row r="304" spans="2:12" ht="28.5">
      <c r="B304" s="3"/>
      <c r="C304" s="141"/>
      <c r="D304" s="141" t="s">
        <v>530</v>
      </c>
      <c r="E304" s="19"/>
      <c r="F304" s="19"/>
      <c r="G304" s="185" t="s">
        <v>1136</v>
      </c>
      <c r="H304" s="186" t="s">
        <v>100</v>
      </c>
      <c r="I304" s="187">
        <v>1</v>
      </c>
      <c r="J304" s="188">
        <v>61618</v>
      </c>
      <c r="K304" s="195">
        <f t="shared" si="7"/>
        <v>80177</v>
      </c>
      <c r="L304" s="4"/>
    </row>
    <row r="305" spans="2:12" ht="28.5">
      <c r="B305" s="3"/>
      <c r="C305" s="141"/>
      <c r="D305" s="141" t="s">
        <v>531</v>
      </c>
      <c r="E305" s="19"/>
      <c r="F305" s="19"/>
      <c r="G305" s="185" t="s">
        <v>1137</v>
      </c>
      <c r="H305" s="186" t="s">
        <v>100</v>
      </c>
      <c r="I305" s="187">
        <v>1</v>
      </c>
      <c r="J305" s="188">
        <v>78047</v>
      </c>
      <c r="K305" s="195">
        <f t="shared" si="7"/>
        <v>101555</v>
      </c>
      <c r="L305" s="4"/>
    </row>
    <row r="306" spans="2:12" ht="28.5">
      <c r="B306" s="3"/>
      <c r="C306" s="141"/>
      <c r="D306" s="141" t="s">
        <v>532</v>
      </c>
      <c r="E306" s="19"/>
      <c r="F306" s="19"/>
      <c r="G306" s="185" t="s">
        <v>1138</v>
      </c>
      <c r="H306" s="186" t="s">
        <v>100</v>
      </c>
      <c r="I306" s="187">
        <v>1</v>
      </c>
      <c r="J306" s="188">
        <v>171912</v>
      </c>
      <c r="K306" s="195">
        <f t="shared" si="7"/>
        <v>223692</v>
      </c>
      <c r="L306" s="4"/>
    </row>
    <row r="307" spans="2:12" ht="28.5">
      <c r="B307" s="3"/>
      <c r="C307" s="141"/>
      <c r="D307" s="141" t="s">
        <v>533</v>
      </c>
      <c r="E307" s="19"/>
      <c r="F307" s="19"/>
      <c r="G307" s="185" t="s">
        <v>1139</v>
      </c>
      <c r="H307" s="186" t="s">
        <v>100</v>
      </c>
      <c r="I307" s="187">
        <v>1</v>
      </c>
      <c r="J307" s="188">
        <v>115943</v>
      </c>
      <c r="K307" s="195">
        <f t="shared" si="7"/>
        <v>150865</v>
      </c>
      <c r="L307" s="4"/>
    </row>
    <row r="308" spans="2:12" ht="28.5">
      <c r="B308" s="3"/>
      <c r="C308" s="141"/>
      <c r="D308" s="141" t="s">
        <v>534</v>
      </c>
      <c r="E308" s="19"/>
      <c r="F308" s="19"/>
      <c r="G308" s="185" t="s">
        <v>1140</v>
      </c>
      <c r="H308" s="186" t="s">
        <v>100</v>
      </c>
      <c r="I308" s="187">
        <v>1</v>
      </c>
      <c r="J308" s="188">
        <v>193734</v>
      </c>
      <c r="K308" s="195">
        <f t="shared" si="7"/>
        <v>252087</v>
      </c>
      <c r="L308" s="4"/>
    </row>
    <row r="309" spans="2:12" ht="42.75">
      <c r="B309" s="3"/>
      <c r="C309" s="141"/>
      <c r="D309" s="141" t="s">
        <v>535</v>
      </c>
      <c r="E309" s="19"/>
      <c r="F309" s="19"/>
      <c r="G309" s="185" t="s">
        <v>1141</v>
      </c>
      <c r="H309" s="186" t="s">
        <v>100</v>
      </c>
      <c r="I309" s="187">
        <v>1</v>
      </c>
      <c r="J309" s="188">
        <v>237920</v>
      </c>
      <c r="K309" s="195">
        <f t="shared" si="7"/>
        <v>309582</v>
      </c>
      <c r="L309" s="4"/>
    </row>
    <row r="310" spans="2:12" ht="15" thickBot="1">
      <c r="B310" s="3"/>
      <c r="C310" s="143" t="s">
        <v>16</v>
      </c>
      <c r="D310" s="149"/>
      <c r="E310" s="24"/>
      <c r="F310" s="24"/>
      <c r="G310" s="27"/>
      <c r="H310" s="26"/>
      <c r="I310" s="159"/>
      <c r="J310" s="177"/>
      <c r="K310" s="198">
        <f>SUBTOTAL(9,K303:K309)</f>
        <v>1168664</v>
      </c>
      <c r="L310" s="4"/>
    </row>
    <row r="311" spans="2:12" ht="71.25">
      <c r="B311" s="3"/>
      <c r="C311" s="150"/>
      <c r="D311" s="192" t="s">
        <v>536</v>
      </c>
      <c r="E311" s="132"/>
      <c r="F311" s="132"/>
      <c r="G311" s="173" t="s">
        <v>1142</v>
      </c>
      <c r="H311" s="162"/>
      <c r="I311" s="162"/>
      <c r="J311" s="162"/>
      <c r="K311" s="162"/>
      <c r="L311" s="4"/>
    </row>
    <row r="312" spans="2:12" ht="57">
      <c r="B312" s="3"/>
      <c r="C312" s="141"/>
      <c r="D312" s="141" t="s">
        <v>537</v>
      </c>
      <c r="E312" s="19"/>
      <c r="F312" s="19"/>
      <c r="G312" s="185" t="s">
        <v>1143</v>
      </c>
      <c r="H312" s="186" t="s">
        <v>100</v>
      </c>
      <c r="I312" s="187">
        <v>1</v>
      </c>
      <c r="J312" s="188">
        <v>85771</v>
      </c>
      <c r="K312" s="195">
        <f>ROUND(I312*J312*$K$949,0)</f>
        <v>111605</v>
      </c>
      <c r="L312" s="4"/>
    </row>
    <row r="313" spans="2:12" ht="57">
      <c r="B313" s="3"/>
      <c r="C313" s="141"/>
      <c r="D313" s="141" t="s">
        <v>538</v>
      </c>
      <c r="E313" s="19"/>
      <c r="F313" s="19"/>
      <c r="G313" s="185" t="s">
        <v>1144</v>
      </c>
      <c r="H313" s="186" t="s">
        <v>100</v>
      </c>
      <c r="I313" s="187">
        <v>1</v>
      </c>
      <c r="J313" s="188">
        <v>110642</v>
      </c>
      <c r="K313" s="195">
        <f>ROUND(I313*J313*$K$949,0)</f>
        <v>143967</v>
      </c>
      <c r="L313" s="4"/>
    </row>
    <row r="314" spans="2:12" ht="15" thickBot="1">
      <c r="B314" s="3"/>
      <c r="C314" s="143" t="s">
        <v>16</v>
      </c>
      <c r="D314" s="149"/>
      <c r="E314" s="24"/>
      <c r="F314" s="24"/>
      <c r="G314" s="27"/>
      <c r="H314" s="26"/>
      <c r="I314" s="159"/>
      <c r="J314" s="177"/>
      <c r="K314" s="198">
        <f>SUBTOTAL(9,K312:K313)</f>
        <v>255572</v>
      </c>
      <c r="L314" s="4"/>
    </row>
    <row r="315" spans="2:12" ht="71.25">
      <c r="B315" s="3"/>
      <c r="C315" s="150"/>
      <c r="D315" s="192" t="s">
        <v>539</v>
      </c>
      <c r="E315" s="132"/>
      <c r="F315" s="132"/>
      <c r="G315" s="173" t="s">
        <v>1145</v>
      </c>
      <c r="H315" s="162"/>
      <c r="I315" s="162"/>
      <c r="J315" s="162"/>
      <c r="K315" s="162"/>
      <c r="L315" s="4"/>
    </row>
    <row r="316" spans="2:12" ht="57">
      <c r="B316" s="3"/>
      <c r="C316" s="141"/>
      <c r="D316" s="141" t="s">
        <v>540</v>
      </c>
      <c r="E316" s="19"/>
      <c r="F316" s="19"/>
      <c r="G316" s="185" t="s">
        <v>1146</v>
      </c>
      <c r="H316" s="186" t="s">
        <v>107</v>
      </c>
      <c r="I316" s="187">
        <v>1</v>
      </c>
      <c r="J316" s="188">
        <v>92472</v>
      </c>
      <c r="K316" s="195">
        <f>ROUND(I316*J316*$K$949,0)</f>
        <v>120325</v>
      </c>
      <c r="L316" s="4"/>
    </row>
    <row r="317" spans="2:12" ht="57">
      <c r="B317" s="3"/>
      <c r="C317" s="141"/>
      <c r="D317" s="141" t="s">
        <v>541</v>
      </c>
      <c r="E317" s="19"/>
      <c r="F317" s="19"/>
      <c r="G317" s="185" t="s">
        <v>1147</v>
      </c>
      <c r="H317" s="186" t="s">
        <v>107</v>
      </c>
      <c r="I317" s="187">
        <v>1</v>
      </c>
      <c r="J317" s="188">
        <v>119775</v>
      </c>
      <c r="K317" s="195">
        <f>ROUND(I317*J317*$K$949,0)</f>
        <v>155851</v>
      </c>
      <c r="L317" s="4"/>
    </row>
    <row r="318" spans="2:12" ht="15" thickBot="1">
      <c r="B318" s="3"/>
      <c r="C318" s="143" t="s">
        <v>16</v>
      </c>
      <c r="D318" s="149"/>
      <c r="E318" s="24"/>
      <c r="F318" s="24"/>
      <c r="G318" s="27"/>
      <c r="H318" s="26"/>
      <c r="I318" s="159"/>
      <c r="J318" s="177"/>
      <c r="K318" s="198">
        <f>SUBTOTAL(9,K316:K317)</f>
        <v>276176</v>
      </c>
      <c r="L318" s="4"/>
    </row>
    <row r="319" spans="2:12" ht="28.5">
      <c r="B319" s="3"/>
      <c r="C319" s="150"/>
      <c r="D319" s="192" t="s">
        <v>542</v>
      </c>
      <c r="E319" s="132"/>
      <c r="F319" s="132"/>
      <c r="G319" s="173" t="s">
        <v>1148</v>
      </c>
      <c r="H319" s="162"/>
      <c r="I319" s="162"/>
      <c r="J319" s="162"/>
      <c r="K319" s="162"/>
      <c r="L319" s="4"/>
    </row>
    <row r="320" spans="2:12" ht="42.75">
      <c r="B320" s="3"/>
      <c r="C320" s="141"/>
      <c r="D320" s="141" t="s">
        <v>543</v>
      </c>
      <c r="E320" s="19"/>
      <c r="F320" s="19"/>
      <c r="G320" s="185" t="s">
        <v>1149</v>
      </c>
      <c r="H320" s="186" t="s">
        <v>1150</v>
      </c>
      <c r="I320" s="187">
        <v>1</v>
      </c>
      <c r="J320" s="188">
        <v>105788</v>
      </c>
      <c r="K320" s="195">
        <f>ROUND(I320*J320*$K$949,0)</f>
        <v>137651</v>
      </c>
      <c r="L320" s="4"/>
    </row>
    <row r="321" spans="2:12" ht="42.75">
      <c r="B321" s="3"/>
      <c r="C321" s="141"/>
      <c r="D321" s="141" t="s">
        <v>544</v>
      </c>
      <c r="E321" s="19"/>
      <c r="F321" s="19"/>
      <c r="G321" s="185" t="s">
        <v>1151</v>
      </c>
      <c r="H321" s="186" t="s">
        <v>1150</v>
      </c>
      <c r="I321" s="187">
        <v>1</v>
      </c>
      <c r="J321" s="188">
        <v>135227</v>
      </c>
      <c r="K321" s="195">
        <f>ROUND(I321*J321*$K$949,0)</f>
        <v>175957</v>
      </c>
      <c r="L321" s="4"/>
    </row>
    <row r="322" spans="2:12" ht="28.5">
      <c r="B322" s="3"/>
      <c r="C322" s="141"/>
      <c r="D322" s="141" t="s">
        <v>545</v>
      </c>
      <c r="E322" s="19"/>
      <c r="F322" s="19"/>
      <c r="G322" s="185" t="s">
        <v>1152</v>
      </c>
      <c r="H322" s="186" t="s">
        <v>1150</v>
      </c>
      <c r="I322" s="187">
        <v>1</v>
      </c>
      <c r="J322" s="188">
        <v>180407</v>
      </c>
      <c r="K322" s="195">
        <f>ROUND(I322*J322*$K$949,0)</f>
        <v>234746</v>
      </c>
      <c r="L322" s="4"/>
    </row>
    <row r="323" spans="2:12" ht="15" thickBot="1">
      <c r="B323" s="3"/>
      <c r="C323" s="143" t="s">
        <v>16</v>
      </c>
      <c r="D323" s="149"/>
      <c r="E323" s="24"/>
      <c r="F323" s="24"/>
      <c r="G323" s="27"/>
      <c r="H323" s="26"/>
      <c r="I323" s="159"/>
      <c r="J323" s="177"/>
      <c r="K323" s="198">
        <f>SUBTOTAL(9,K320:K322)</f>
        <v>548354</v>
      </c>
      <c r="L323" s="4"/>
    </row>
    <row r="324" spans="2:12" ht="28.5">
      <c r="B324" s="3"/>
      <c r="C324" s="150"/>
      <c r="D324" s="192" t="s">
        <v>546</v>
      </c>
      <c r="E324" s="132"/>
      <c r="F324" s="132"/>
      <c r="G324" s="173" t="s">
        <v>1153</v>
      </c>
      <c r="H324" s="162"/>
      <c r="I324" s="162"/>
      <c r="J324" s="162"/>
      <c r="K324" s="162"/>
      <c r="L324" s="4"/>
    </row>
    <row r="325" spans="2:12" ht="28.5">
      <c r="B325" s="3"/>
      <c r="C325" s="141"/>
      <c r="D325" s="141" t="s">
        <v>547</v>
      </c>
      <c r="E325" s="19"/>
      <c r="F325" s="19"/>
      <c r="G325" s="185" t="s">
        <v>1154</v>
      </c>
      <c r="H325" s="186" t="s">
        <v>100</v>
      </c>
      <c r="I325" s="187">
        <v>1</v>
      </c>
      <c r="J325" s="188">
        <v>17700</v>
      </c>
      <c r="K325" s="195">
        <f>ROUND(I325*J325*$K$949,0)</f>
        <v>23031</v>
      </c>
      <c r="L325" s="4"/>
    </row>
    <row r="326" spans="2:12" ht="28.5">
      <c r="B326" s="3"/>
      <c r="C326" s="141"/>
      <c r="D326" s="141" t="s">
        <v>548</v>
      </c>
      <c r="E326" s="19"/>
      <c r="F326" s="19"/>
      <c r="G326" s="185" t="s">
        <v>1155</v>
      </c>
      <c r="H326" s="186" t="s">
        <v>100</v>
      </c>
      <c r="I326" s="187">
        <v>1</v>
      </c>
      <c r="J326" s="188">
        <v>21136</v>
      </c>
      <c r="K326" s="195">
        <f>ROUND(I326*J326*$K$949,0)</f>
        <v>27502</v>
      </c>
      <c r="L326" s="4"/>
    </row>
    <row r="327" spans="2:12" ht="28.5">
      <c r="B327" s="3"/>
      <c r="C327" s="141"/>
      <c r="D327" s="141" t="s">
        <v>549</v>
      </c>
      <c r="E327" s="19"/>
      <c r="F327" s="19"/>
      <c r="G327" s="185" t="s">
        <v>1156</v>
      </c>
      <c r="H327" s="186" t="s">
        <v>100</v>
      </c>
      <c r="I327" s="187">
        <v>1</v>
      </c>
      <c r="J327" s="188">
        <v>26377</v>
      </c>
      <c r="K327" s="195">
        <f>ROUND(I327*J327*$K$949,0)</f>
        <v>34322</v>
      </c>
      <c r="L327" s="4"/>
    </row>
    <row r="328" spans="2:12" ht="28.5">
      <c r="B328" s="3"/>
      <c r="C328" s="141"/>
      <c r="D328" s="141" t="s">
        <v>550</v>
      </c>
      <c r="E328" s="19"/>
      <c r="F328" s="19"/>
      <c r="G328" s="185" t="s">
        <v>1157</v>
      </c>
      <c r="H328" s="186" t="s">
        <v>100</v>
      </c>
      <c r="I328" s="187">
        <v>1</v>
      </c>
      <c r="J328" s="188">
        <v>50448</v>
      </c>
      <c r="K328" s="195">
        <f>ROUND(I328*J328*$K$949,0)</f>
        <v>65643</v>
      </c>
      <c r="L328" s="4"/>
    </row>
    <row r="329" spans="2:12" ht="28.5">
      <c r="B329" s="3"/>
      <c r="C329" s="141"/>
      <c r="D329" s="141" t="s">
        <v>551</v>
      </c>
      <c r="E329" s="19"/>
      <c r="F329" s="19"/>
      <c r="G329" s="185" t="s">
        <v>1158</v>
      </c>
      <c r="H329" s="186" t="s">
        <v>100</v>
      </c>
      <c r="I329" s="187">
        <v>1</v>
      </c>
      <c r="J329" s="188">
        <v>78379</v>
      </c>
      <c r="K329" s="195">
        <f>ROUND(I329*J329*$K$949,0)</f>
        <v>101987</v>
      </c>
      <c r="L329" s="4"/>
    </row>
    <row r="330" spans="2:12" ht="15" thickBot="1">
      <c r="B330" s="3"/>
      <c r="C330" s="143" t="s">
        <v>16</v>
      </c>
      <c r="D330" s="149"/>
      <c r="E330" s="24"/>
      <c r="F330" s="24"/>
      <c r="G330" s="27"/>
      <c r="H330" s="26"/>
      <c r="I330" s="159"/>
      <c r="J330" s="177"/>
      <c r="K330" s="198">
        <f>SUBTOTAL(9,K325:K329)</f>
        <v>252485</v>
      </c>
      <c r="L330" s="4"/>
    </row>
    <row r="331" spans="2:12" ht="57">
      <c r="B331" s="3"/>
      <c r="C331" s="150"/>
      <c r="D331" s="192" t="s">
        <v>552</v>
      </c>
      <c r="E331" s="132"/>
      <c r="F331" s="132"/>
      <c r="G331" s="173" t="s">
        <v>1159</v>
      </c>
      <c r="H331" s="162"/>
      <c r="I331" s="162"/>
      <c r="J331" s="162"/>
      <c r="K331" s="162"/>
      <c r="L331" s="4"/>
    </row>
    <row r="332" spans="2:12" ht="57">
      <c r="B332" s="3"/>
      <c r="C332" s="141"/>
      <c r="D332" s="141" t="s">
        <v>553</v>
      </c>
      <c r="E332" s="19"/>
      <c r="F332" s="19"/>
      <c r="G332" s="185" t="s">
        <v>1160</v>
      </c>
      <c r="H332" s="186" t="s">
        <v>107</v>
      </c>
      <c r="I332" s="187">
        <v>1</v>
      </c>
      <c r="J332" s="188">
        <v>130730</v>
      </c>
      <c r="K332" s="195">
        <f>ROUND(I332*J332*$K$949,0)</f>
        <v>170106</v>
      </c>
      <c r="L332" s="4"/>
    </row>
    <row r="333" spans="2:12" ht="57">
      <c r="B333" s="3"/>
      <c r="C333" s="141"/>
      <c r="D333" s="141" t="s">
        <v>554</v>
      </c>
      <c r="E333" s="19"/>
      <c r="F333" s="19"/>
      <c r="G333" s="185" t="s">
        <v>1161</v>
      </c>
      <c r="H333" s="186" t="s">
        <v>107</v>
      </c>
      <c r="I333" s="187">
        <v>1</v>
      </c>
      <c r="J333" s="188">
        <v>282684</v>
      </c>
      <c r="K333" s="195">
        <f>ROUND(I333*J333*$K$949,0)</f>
        <v>367828</v>
      </c>
      <c r="L333" s="4"/>
    </row>
    <row r="334" spans="2:12" ht="15" thickBot="1">
      <c r="B334" s="3"/>
      <c r="C334" s="143" t="s">
        <v>16</v>
      </c>
      <c r="D334" s="149"/>
      <c r="E334" s="24"/>
      <c r="F334" s="24"/>
      <c r="G334" s="27"/>
      <c r="H334" s="26"/>
      <c r="I334" s="159"/>
      <c r="J334" s="177"/>
      <c r="K334" s="198">
        <f>SUBTOTAL(9,K332:K333)</f>
        <v>537934</v>
      </c>
      <c r="L334" s="4"/>
    </row>
    <row r="335" spans="2:12">
      <c r="B335" s="3"/>
      <c r="C335" s="150"/>
      <c r="D335" s="192" t="s">
        <v>555</v>
      </c>
      <c r="E335" s="132"/>
      <c r="F335" s="132"/>
      <c r="G335" s="173" t="s">
        <v>1162</v>
      </c>
      <c r="H335" s="162"/>
      <c r="I335" s="162"/>
      <c r="J335" s="162"/>
      <c r="K335" s="162"/>
      <c r="L335" s="4"/>
    </row>
    <row r="336" spans="2:12" ht="28.5">
      <c r="B336" s="3"/>
      <c r="C336" s="141"/>
      <c r="D336" s="141" t="s">
        <v>556</v>
      </c>
      <c r="E336" s="19"/>
      <c r="F336" s="19"/>
      <c r="G336" s="185" t="s">
        <v>1163</v>
      </c>
      <c r="H336" s="186" t="s">
        <v>107</v>
      </c>
      <c r="I336" s="187">
        <v>1</v>
      </c>
      <c r="J336" s="188">
        <v>436298</v>
      </c>
      <c r="K336" s="195">
        <f t="shared" ref="K336:K342" si="8">ROUND(I336*J336*$K$949,0)</f>
        <v>567711</v>
      </c>
      <c r="L336" s="4"/>
    </row>
    <row r="337" spans="2:12" ht="28.5">
      <c r="B337" s="3"/>
      <c r="C337" s="141"/>
      <c r="D337" s="141" t="s">
        <v>557</v>
      </c>
      <c r="E337" s="19"/>
      <c r="F337" s="19"/>
      <c r="G337" s="185" t="s">
        <v>1164</v>
      </c>
      <c r="H337" s="186" t="s">
        <v>107</v>
      </c>
      <c r="I337" s="187">
        <v>1</v>
      </c>
      <c r="J337" s="188">
        <v>735883</v>
      </c>
      <c r="K337" s="195">
        <f t="shared" si="8"/>
        <v>957531</v>
      </c>
      <c r="L337" s="4"/>
    </row>
    <row r="338" spans="2:12" ht="114">
      <c r="B338" s="3"/>
      <c r="C338" s="141"/>
      <c r="D338" s="141" t="s">
        <v>558</v>
      </c>
      <c r="E338" s="19"/>
      <c r="F338" s="19"/>
      <c r="G338" s="185" t="s">
        <v>1165</v>
      </c>
      <c r="H338" s="186" t="s">
        <v>107</v>
      </c>
      <c r="I338" s="187">
        <v>1</v>
      </c>
      <c r="J338" s="188">
        <v>1078670</v>
      </c>
      <c r="K338" s="195">
        <f t="shared" si="8"/>
        <v>1403565</v>
      </c>
      <c r="L338" s="4"/>
    </row>
    <row r="339" spans="2:12" ht="114">
      <c r="B339" s="3"/>
      <c r="C339" s="141"/>
      <c r="D339" s="141" t="s">
        <v>559</v>
      </c>
      <c r="E339" s="19"/>
      <c r="F339" s="19"/>
      <c r="G339" s="185" t="s">
        <v>1166</v>
      </c>
      <c r="H339" s="186" t="s">
        <v>107</v>
      </c>
      <c r="I339" s="187">
        <v>1</v>
      </c>
      <c r="J339" s="188">
        <v>1270975</v>
      </c>
      <c r="K339" s="195">
        <f t="shared" si="8"/>
        <v>1653793</v>
      </c>
      <c r="L339" s="4"/>
    </row>
    <row r="340" spans="2:12" ht="42.75">
      <c r="B340" s="3"/>
      <c r="C340" s="141"/>
      <c r="D340" s="141" t="s">
        <v>560</v>
      </c>
      <c r="E340" s="19"/>
      <c r="F340" s="19"/>
      <c r="G340" s="185" t="s">
        <v>1167</v>
      </c>
      <c r="H340" s="186" t="s">
        <v>107</v>
      </c>
      <c r="I340" s="187">
        <v>1</v>
      </c>
      <c r="J340" s="188">
        <v>738388</v>
      </c>
      <c r="K340" s="195">
        <f t="shared" si="8"/>
        <v>960790</v>
      </c>
      <c r="L340" s="4"/>
    </row>
    <row r="341" spans="2:12" ht="42.75">
      <c r="B341" s="3"/>
      <c r="C341" s="141"/>
      <c r="D341" s="141" t="s">
        <v>561</v>
      </c>
      <c r="E341" s="19"/>
      <c r="F341" s="19"/>
      <c r="G341" s="185" t="s">
        <v>1168</v>
      </c>
      <c r="H341" s="186" t="s">
        <v>107</v>
      </c>
      <c r="I341" s="187">
        <v>1</v>
      </c>
      <c r="J341" s="188">
        <v>854234</v>
      </c>
      <c r="K341" s="195">
        <f t="shared" si="8"/>
        <v>1111529</v>
      </c>
      <c r="L341" s="4"/>
    </row>
    <row r="342" spans="2:12" ht="71.25">
      <c r="B342" s="3"/>
      <c r="C342" s="141"/>
      <c r="D342" s="141" t="s">
        <v>562</v>
      </c>
      <c r="E342" s="19"/>
      <c r="F342" s="19"/>
      <c r="G342" s="185" t="s">
        <v>1169</v>
      </c>
      <c r="H342" s="186" t="s">
        <v>107</v>
      </c>
      <c r="I342" s="187">
        <v>1</v>
      </c>
      <c r="J342" s="188">
        <v>766667</v>
      </c>
      <c r="K342" s="195">
        <f t="shared" si="8"/>
        <v>997587</v>
      </c>
      <c r="L342" s="4"/>
    </row>
    <row r="343" spans="2:12" ht="15" thickBot="1">
      <c r="B343" s="3"/>
      <c r="C343" s="143" t="s">
        <v>16</v>
      </c>
      <c r="D343" s="149"/>
      <c r="E343" s="24"/>
      <c r="F343" s="24"/>
      <c r="G343" s="27"/>
      <c r="H343" s="26"/>
      <c r="I343" s="159"/>
      <c r="J343" s="177"/>
      <c r="K343" s="198">
        <f>SUBTOTAL(9,K336:K342)</f>
        <v>7652506</v>
      </c>
      <c r="L343" s="4"/>
    </row>
    <row r="344" spans="2:12">
      <c r="B344" s="3"/>
      <c r="C344" s="150"/>
      <c r="D344" s="192" t="s">
        <v>563</v>
      </c>
      <c r="E344" s="132"/>
      <c r="F344" s="132"/>
      <c r="G344" s="173" t="s">
        <v>1170</v>
      </c>
      <c r="H344" s="162"/>
      <c r="I344" s="162"/>
      <c r="J344" s="162"/>
      <c r="K344" s="162"/>
      <c r="L344" s="4"/>
    </row>
    <row r="345" spans="2:12">
      <c r="B345" s="3"/>
      <c r="C345" s="141"/>
      <c r="D345" s="141" t="s">
        <v>564</v>
      </c>
      <c r="E345" s="19"/>
      <c r="F345" s="19"/>
      <c r="G345" s="185" t="s">
        <v>1171</v>
      </c>
      <c r="H345" s="186" t="s">
        <v>107</v>
      </c>
      <c r="I345" s="187">
        <v>1</v>
      </c>
      <c r="J345" s="188">
        <v>82573</v>
      </c>
      <c r="K345" s="195">
        <f t="shared" ref="K345:K350" si="9">ROUND(I345*J345*$K$949,0)</f>
        <v>107444</v>
      </c>
      <c r="L345" s="4"/>
    </row>
    <row r="346" spans="2:12">
      <c r="B346" s="3"/>
      <c r="C346" s="141"/>
      <c r="D346" s="141" t="s">
        <v>565</v>
      </c>
      <c r="E346" s="19"/>
      <c r="F346" s="19"/>
      <c r="G346" s="185" t="s">
        <v>1172</v>
      </c>
      <c r="H346" s="186" t="s">
        <v>107</v>
      </c>
      <c r="I346" s="187">
        <v>1</v>
      </c>
      <c r="J346" s="188">
        <v>178263</v>
      </c>
      <c r="K346" s="195">
        <f t="shared" si="9"/>
        <v>231956</v>
      </c>
      <c r="L346" s="4"/>
    </row>
    <row r="347" spans="2:12" ht="28.5">
      <c r="B347" s="3"/>
      <c r="C347" s="141"/>
      <c r="D347" s="141" t="s">
        <v>566</v>
      </c>
      <c r="E347" s="19"/>
      <c r="F347" s="19"/>
      <c r="G347" s="185" t="s">
        <v>1173</v>
      </c>
      <c r="H347" s="186" t="s">
        <v>107</v>
      </c>
      <c r="I347" s="187">
        <v>1</v>
      </c>
      <c r="J347" s="188">
        <v>42595</v>
      </c>
      <c r="K347" s="195">
        <f t="shared" si="9"/>
        <v>55425</v>
      </c>
      <c r="L347" s="4"/>
    </row>
    <row r="348" spans="2:12" ht="57">
      <c r="B348" s="3"/>
      <c r="C348" s="141"/>
      <c r="D348" s="141" t="s">
        <v>567</v>
      </c>
      <c r="E348" s="19"/>
      <c r="F348" s="19"/>
      <c r="G348" s="185" t="s">
        <v>1174</v>
      </c>
      <c r="H348" s="186" t="s">
        <v>107</v>
      </c>
      <c r="I348" s="187">
        <v>1</v>
      </c>
      <c r="J348" s="188">
        <v>861161</v>
      </c>
      <c r="K348" s="195">
        <f t="shared" si="9"/>
        <v>1120543</v>
      </c>
      <c r="L348" s="4"/>
    </row>
    <row r="349" spans="2:12" ht="28.5">
      <c r="B349" s="3"/>
      <c r="C349" s="141"/>
      <c r="D349" s="141" t="s">
        <v>568</v>
      </c>
      <c r="E349" s="19"/>
      <c r="F349" s="19"/>
      <c r="G349" s="185" t="s">
        <v>1175</v>
      </c>
      <c r="H349" s="186" t="s">
        <v>107</v>
      </c>
      <c r="I349" s="187">
        <v>1</v>
      </c>
      <c r="J349" s="188">
        <v>210913</v>
      </c>
      <c r="K349" s="195">
        <f t="shared" si="9"/>
        <v>274440</v>
      </c>
      <c r="L349" s="4"/>
    </row>
    <row r="350" spans="2:12" ht="42.75">
      <c r="B350" s="3"/>
      <c r="C350" s="141"/>
      <c r="D350" s="141" t="s">
        <v>569</v>
      </c>
      <c r="E350" s="19"/>
      <c r="F350" s="19"/>
      <c r="G350" s="185" t="s">
        <v>1176</v>
      </c>
      <c r="H350" s="186" t="s">
        <v>107</v>
      </c>
      <c r="I350" s="187">
        <v>1</v>
      </c>
      <c r="J350" s="188">
        <v>139016</v>
      </c>
      <c r="K350" s="195">
        <f t="shared" si="9"/>
        <v>180888</v>
      </c>
      <c r="L350" s="4"/>
    </row>
    <row r="351" spans="2:12" ht="15" thickBot="1">
      <c r="B351" s="3"/>
      <c r="C351" s="143" t="s">
        <v>16</v>
      </c>
      <c r="D351" s="149"/>
      <c r="E351" s="24"/>
      <c r="F351" s="24"/>
      <c r="G351" s="27"/>
      <c r="H351" s="26"/>
      <c r="I351" s="159"/>
      <c r="J351" s="177"/>
      <c r="K351" s="198">
        <f>SUBTOTAL(9,K345:K350)</f>
        <v>1970696</v>
      </c>
      <c r="L351" s="4"/>
    </row>
    <row r="352" spans="2:12" ht="28.5">
      <c r="B352" s="3"/>
      <c r="C352" s="150"/>
      <c r="D352" s="192" t="s">
        <v>570</v>
      </c>
      <c r="E352" s="132"/>
      <c r="F352" s="132"/>
      <c r="G352" s="173" t="s">
        <v>1177</v>
      </c>
      <c r="H352" s="162"/>
      <c r="I352" s="162"/>
      <c r="J352" s="162"/>
      <c r="K352" s="162"/>
      <c r="L352" s="4"/>
    </row>
    <row r="353" spans="2:12" ht="28.5">
      <c r="B353" s="3"/>
      <c r="C353" s="141"/>
      <c r="D353" s="141" t="s">
        <v>571</v>
      </c>
      <c r="E353" s="19"/>
      <c r="F353" s="19"/>
      <c r="G353" s="185" t="s">
        <v>1178</v>
      </c>
      <c r="H353" s="186" t="s">
        <v>107</v>
      </c>
      <c r="I353" s="187">
        <v>1</v>
      </c>
      <c r="J353" s="188">
        <v>84494</v>
      </c>
      <c r="K353" s="195">
        <f t="shared" ref="K353:K360" si="10">ROUND(I353*J353*$K$949,0)</f>
        <v>109944</v>
      </c>
      <c r="L353" s="4"/>
    </row>
    <row r="354" spans="2:12">
      <c r="B354" s="3"/>
      <c r="C354" s="141"/>
      <c r="D354" s="141" t="s">
        <v>572</v>
      </c>
      <c r="E354" s="19"/>
      <c r="F354" s="19"/>
      <c r="G354" s="185" t="s">
        <v>1179</v>
      </c>
      <c r="H354" s="186" t="s">
        <v>107</v>
      </c>
      <c r="I354" s="187">
        <v>1</v>
      </c>
      <c r="J354" s="188">
        <v>170149</v>
      </c>
      <c r="K354" s="195">
        <f t="shared" si="10"/>
        <v>221398</v>
      </c>
      <c r="L354" s="4"/>
    </row>
    <row r="355" spans="2:12" ht="99.75">
      <c r="B355" s="3"/>
      <c r="C355" s="141"/>
      <c r="D355" s="141" t="s">
        <v>573</v>
      </c>
      <c r="E355" s="19"/>
      <c r="F355" s="19"/>
      <c r="G355" s="185" t="s">
        <v>1180</v>
      </c>
      <c r="H355" s="186" t="s">
        <v>107</v>
      </c>
      <c r="I355" s="187">
        <v>1</v>
      </c>
      <c r="J355" s="188">
        <v>560015</v>
      </c>
      <c r="K355" s="195">
        <f t="shared" si="10"/>
        <v>728692</v>
      </c>
      <c r="L355" s="4"/>
    </row>
    <row r="356" spans="2:12" ht="114">
      <c r="B356" s="3"/>
      <c r="C356" s="141"/>
      <c r="D356" s="141" t="s">
        <v>574</v>
      </c>
      <c r="E356" s="19"/>
      <c r="F356" s="19"/>
      <c r="G356" s="185" t="s">
        <v>1181</v>
      </c>
      <c r="H356" s="186" t="s">
        <v>100</v>
      </c>
      <c r="I356" s="187">
        <v>1</v>
      </c>
      <c r="J356" s="188">
        <v>1350227</v>
      </c>
      <c r="K356" s="195">
        <f t="shared" si="10"/>
        <v>1756915</v>
      </c>
      <c r="L356" s="4"/>
    </row>
    <row r="357" spans="2:12" ht="114">
      <c r="B357" s="3"/>
      <c r="C357" s="141"/>
      <c r="D357" s="141" t="s">
        <v>575</v>
      </c>
      <c r="E357" s="19"/>
      <c r="F357" s="19"/>
      <c r="G357" s="185" t="s">
        <v>1182</v>
      </c>
      <c r="H357" s="186" t="s">
        <v>107</v>
      </c>
      <c r="I357" s="187">
        <v>1</v>
      </c>
      <c r="J357" s="188">
        <v>858083</v>
      </c>
      <c r="K357" s="195">
        <f t="shared" si="10"/>
        <v>1116538</v>
      </c>
      <c r="L357" s="4"/>
    </row>
    <row r="358" spans="2:12" ht="85.5">
      <c r="B358" s="3"/>
      <c r="C358" s="141"/>
      <c r="D358" s="141" t="s">
        <v>576</v>
      </c>
      <c r="E358" s="19"/>
      <c r="F358" s="19"/>
      <c r="G358" s="185" t="s">
        <v>1183</v>
      </c>
      <c r="H358" s="186" t="s">
        <v>107</v>
      </c>
      <c r="I358" s="187">
        <v>1</v>
      </c>
      <c r="J358" s="193">
        <v>1350227</v>
      </c>
      <c r="K358" s="195">
        <f t="shared" si="10"/>
        <v>1756915</v>
      </c>
      <c r="L358" s="4"/>
    </row>
    <row r="359" spans="2:12" ht="71.25">
      <c r="B359" s="3"/>
      <c r="C359" s="141"/>
      <c r="D359" s="141" t="s">
        <v>577</v>
      </c>
      <c r="E359" s="19"/>
      <c r="F359" s="19"/>
      <c r="G359" s="185" t="s">
        <v>1184</v>
      </c>
      <c r="H359" s="186" t="s">
        <v>107</v>
      </c>
      <c r="I359" s="187">
        <v>1</v>
      </c>
      <c r="J359" s="188">
        <v>420770</v>
      </c>
      <c r="K359" s="195">
        <f t="shared" si="10"/>
        <v>547506</v>
      </c>
      <c r="L359" s="4"/>
    </row>
    <row r="360" spans="2:12" ht="57">
      <c r="B360" s="3"/>
      <c r="C360" s="141"/>
      <c r="D360" s="141" t="s">
        <v>578</v>
      </c>
      <c r="E360" s="19"/>
      <c r="F360" s="19"/>
      <c r="G360" s="185" t="s">
        <v>1185</v>
      </c>
      <c r="H360" s="186" t="s">
        <v>107</v>
      </c>
      <c r="I360" s="187">
        <v>1</v>
      </c>
      <c r="J360" s="188">
        <v>70849</v>
      </c>
      <c r="K360" s="195">
        <f t="shared" si="10"/>
        <v>92189</v>
      </c>
      <c r="L360" s="4"/>
    </row>
    <row r="361" spans="2:12" ht="15" thickBot="1">
      <c r="B361" s="3"/>
      <c r="C361" s="143" t="s">
        <v>16</v>
      </c>
      <c r="D361" s="149"/>
      <c r="E361" s="24"/>
      <c r="F361" s="24"/>
      <c r="G361" s="27"/>
      <c r="H361" s="26"/>
      <c r="I361" s="159"/>
      <c r="J361" s="177"/>
      <c r="K361" s="198">
        <f>SUBTOTAL(9,K353:K360)</f>
        <v>6330097</v>
      </c>
      <c r="L361" s="4"/>
    </row>
    <row r="362" spans="2:12">
      <c r="B362" s="3"/>
      <c r="C362" s="150"/>
      <c r="D362" s="192">
        <v>8</v>
      </c>
      <c r="E362" s="132"/>
      <c r="F362" s="132"/>
      <c r="G362" s="173" t="s">
        <v>1186</v>
      </c>
      <c r="H362" s="162"/>
      <c r="I362" s="162"/>
      <c r="J362" s="162"/>
      <c r="K362" s="162"/>
      <c r="L362" s="4"/>
    </row>
    <row r="363" spans="2:12" ht="71.25">
      <c r="B363" s="3"/>
      <c r="C363" s="141"/>
      <c r="D363" s="141" t="s">
        <v>579</v>
      </c>
      <c r="E363" s="19"/>
      <c r="F363" s="19"/>
      <c r="G363" s="185" t="s">
        <v>1187</v>
      </c>
      <c r="H363" s="186" t="s">
        <v>107</v>
      </c>
      <c r="I363" s="187">
        <v>1</v>
      </c>
      <c r="J363" s="188">
        <v>894694</v>
      </c>
      <c r="K363" s="195">
        <f t="shared" ref="K363:K368" si="11">ROUND(I363*J363*$K$949,0)</f>
        <v>1164176</v>
      </c>
      <c r="L363" s="4"/>
    </row>
    <row r="364" spans="2:12" ht="85.5">
      <c r="B364" s="3"/>
      <c r="C364" s="141"/>
      <c r="D364" s="141" t="s">
        <v>580</v>
      </c>
      <c r="E364" s="19"/>
      <c r="F364" s="19"/>
      <c r="G364" s="185" t="s">
        <v>1188</v>
      </c>
      <c r="H364" s="186" t="s">
        <v>107</v>
      </c>
      <c r="I364" s="187">
        <v>1</v>
      </c>
      <c r="J364" s="188">
        <v>594554</v>
      </c>
      <c r="K364" s="195">
        <f t="shared" si="11"/>
        <v>773634</v>
      </c>
      <c r="L364" s="4"/>
    </row>
    <row r="365" spans="2:12" ht="57">
      <c r="B365" s="3"/>
      <c r="C365" s="141"/>
      <c r="D365" s="141" t="s">
        <v>581</v>
      </c>
      <c r="E365" s="19"/>
      <c r="F365" s="19"/>
      <c r="G365" s="185" t="s">
        <v>1189</v>
      </c>
      <c r="H365" s="186" t="s">
        <v>107</v>
      </c>
      <c r="I365" s="187">
        <v>1</v>
      </c>
      <c r="J365" s="188">
        <v>892287</v>
      </c>
      <c r="K365" s="195">
        <f t="shared" si="11"/>
        <v>1161044</v>
      </c>
      <c r="L365" s="4"/>
    </row>
    <row r="366" spans="2:12" ht="42.75">
      <c r="B366" s="3"/>
      <c r="C366" s="141"/>
      <c r="D366" s="141" t="s">
        <v>582</v>
      </c>
      <c r="E366" s="19"/>
      <c r="F366" s="19"/>
      <c r="G366" s="185" t="s">
        <v>1190</v>
      </c>
      <c r="H366" s="186" t="s">
        <v>107</v>
      </c>
      <c r="I366" s="187">
        <v>1</v>
      </c>
      <c r="J366" s="188">
        <v>367085</v>
      </c>
      <c r="K366" s="195">
        <f t="shared" si="11"/>
        <v>477651</v>
      </c>
      <c r="L366" s="4"/>
    </row>
    <row r="367" spans="2:12" ht="57">
      <c r="B367" s="3"/>
      <c r="C367" s="141"/>
      <c r="D367" s="141" t="s">
        <v>583</v>
      </c>
      <c r="E367" s="19"/>
      <c r="F367" s="19"/>
      <c r="G367" s="185" t="s">
        <v>1191</v>
      </c>
      <c r="H367" s="186" t="s">
        <v>107</v>
      </c>
      <c r="I367" s="187">
        <v>1</v>
      </c>
      <c r="J367" s="188">
        <v>569546</v>
      </c>
      <c r="K367" s="195">
        <f t="shared" si="11"/>
        <v>741093</v>
      </c>
      <c r="L367" s="4"/>
    </row>
    <row r="368" spans="2:12" ht="57">
      <c r="B368" s="3"/>
      <c r="C368" s="141"/>
      <c r="D368" s="141" t="s">
        <v>584</v>
      </c>
      <c r="E368" s="19"/>
      <c r="F368" s="19"/>
      <c r="G368" s="185" t="s">
        <v>1192</v>
      </c>
      <c r="H368" s="186" t="s">
        <v>107</v>
      </c>
      <c r="I368" s="187">
        <v>1</v>
      </c>
      <c r="J368" s="188">
        <v>1045902</v>
      </c>
      <c r="K368" s="195">
        <f t="shared" si="11"/>
        <v>1360928</v>
      </c>
      <c r="L368" s="4"/>
    </row>
    <row r="369" spans="2:12" ht="15" thickBot="1">
      <c r="B369" s="3"/>
      <c r="C369" s="143" t="s">
        <v>16</v>
      </c>
      <c r="D369" s="149"/>
      <c r="E369" s="24"/>
      <c r="F369" s="24"/>
      <c r="G369" s="27"/>
      <c r="H369" s="26"/>
      <c r="I369" s="159"/>
      <c r="J369" s="177"/>
      <c r="K369" s="198">
        <f>SUBTOTAL(9,K363:K368)</f>
        <v>5678526</v>
      </c>
      <c r="L369" s="4"/>
    </row>
    <row r="370" spans="2:12" ht="28.5">
      <c r="B370" s="3"/>
      <c r="C370" s="150"/>
      <c r="D370" s="192" t="s">
        <v>585</v>
      </c>
      <c r="E370" s="132"/>
      <c r="F370" s="132"/>
      <c r="G370" s="173" t="s">
        <v>1193</v>
      </c>
      <c r="H370" s="162"/>
      <c r="I370" s="162"/>
      <c r="J370" s="162"/>
      <c r="K370" s="162"/>
      <c r="L370" s="4"/>
    </row>
    <row r="371" spans="2:12" ht="28.5">
      <c r="B371" s="3"/>
      <c r="C371" s="141"/>
      <c r="D371" s="141" t="s">
        <v>586</v>
      </c>
      <c r="E371" s="19"/>
      <c r="F371" s="19"/>
      <c r="G371" s="185" t="s">
        <v>1194</v>
      </c>
      <c r="H371" s="186" t="s">
        <v>107</v>
      </c>
      <c r="I371" s="187">
        <v>1</v>
      </c>
      <c r="J371" s="188">
        <v>49792</v>
      </c>
      <c r="K371" s="195">
        <f t="shared" ref="K371:K376" si="12">ROUND(I371*J371*$K$949,0)</f>
        <v>64789</v>
      </c>
      <c r="L371" s="4"/>
    </row>
    <row r="372" spans="2:12" ht="28.5">
      <c r="B372" s="3"/>
      <c r="C372" s="141"/>
      <c r="D372" s="141" t="s">
        <v>587</v>
      </c>
      <c r="E372" s="19"/>
      <c r="F372" s="19"/>
      <c r="G372" s="185" t="s">
        <v>1195</v>
      </c>
      <c r="H372" s="186" t="s">
        <v>107</v>
      </c>
      <c r="I372" s="187">
        <v>1</v>
      </c>
      <c r="J372" s="188">
        <v>51326</v>
      </c>
      <c r="K372" s="195">
        <f t="shared" si="12"/>
        <v>66785</v>
      </c>
      <c r="L372" s="4"/>
    </row>
    <row r="373" spans="2:12" ht="28.5">
      <c r="B373" s="3"/>
      <c r="C373" s="141"/>
      <c r="D373" s="141" t="s">
        <v>588</v>
      </c>
      <c r="E373" s="19"/>
      <c r="F373" s="19"/>
      <c r="G373" s="185" t="s">
        <v>1196</v>
      </c>
      <c r="H373" s="186" t="s">
        <v>107</v>
      </c>
      <c r="I373" s="187">
        <v>1</v>
      </c>
      <c r="J373" s="188">
        <v>52860</v>
      </c>
      <c r="K373" s="195">
        <f t="shared" si="12"/>
        <v>68781</v>
      </c>
      <c r="L373" s="4"/>
    </row>
    <row r="374" spans="2:12" ht="28.5">
      <c r="B374" s="3"/>
      <c r="C374" s="141"/>
      <c r="D374" s="141" t="s">
        <v>589</v>
      </c>
      <c r="E374" s="19"/>
      <c r="F374" s="19"/>
      <c r="G374" s="185" t="s">
        <v>1197</v>
      </c>
      <c r="H374" s="186" t="s">
        <v>107</v>
      </c>
      <c r="I374" s="187">
        <v>1</v>
      </c>
      <c r="J374" s="188">
        <v>92657</v>
      </c>
      <c r="K374" s="195">
        <f t="shared" si="12"/>
        <v>120565</v>
      </c>
      <c r="L374" s="4"/>
    </row>
    <row r="375" spans="2:12" ht="28.5">
      <c r="B375" s="3"/>
      <c r="C375" s="141"/>
      <c r="D375" s="141" t="s">
        <v>590</v>
      </c>
      <c r="E375" s="19"/>
      <c r="F375" s="19"/>
      <c r="G375" s="185" t="s">
        <v>1198</v>
      </c>
      <c r="H375" s="186" t="s">
        <v>107</v>
      </c>
      <c r="I375" s="187">
        <v>1</v>
      </c>
      <c r="J375" s="188">
        <v>116785</v>
      </c>
      <c r="K375" s="195">
        <f t="shared" si="12"/>
        <v>151961</v>
      </c>
      <c r="L375" s="4"/>
    </row>
    <row r="376" spans="2:12" ht="28.5">
      <c r="B376" s="3"/>
      <c r="C376" s="141"/>
      <c r="D376" s="141" t="s">
        <v>591</v>
      </c>
      <c r="E376" s="19"/>
      <c r="F376" s="19"/>
      <c r="G376" s="185" t="s">
        <v>1199</v>
      </c>
      <c r="H376" s="186" t="s">
        <v>107</v>
      </c>
      <c r="I376" s="187">
        <v>1</v>
      </c>
      <c r="J376" s="188">
        <v>51390</v>
      </c>
      <c r="K376" s="195">
        <f t="shared" si="12"/>
        <v>66869</v>
      </c>
      <c r="L376" s="4"/>
    </row>
    <row r="377" spans="2:12" ht="15" thickBot="1">
      <c r="B377" s="3"/>
      <c r="C377" s="143" t="s">
        <v>16</v>
      </c>
      <c r="D377" s="149"/>
      <c r="E377" s="24"/>
      <c r="F377" s="24"/>
      <c r="G377" s="27"/>
      <c r="H377" s="26"/>
      <c r="I377" s="159"/>
      <c r="J377" s="177"/>
      <c r="K377" s="198">
        <f>SUBTOTAL(9,K371:K376)</f>
        <v>539750</v>
      </c>
      <c r="L377" s="4"/>
    </row>
    <row r="378" spans="2:12" ht="42.75">
      <c r="B378" s="3"/>
      <c r="C378" s="150"/>
      <c r="D378" s="192" t="s">
        <v>592</v>
      </c>
      <c r="E378" s="132"/>
      <c r="F378" s="132"/>
      <c r="G378" s="173" t="s">
        <v>1200</v>
      </c>
      <c r="H378" s="162"/>
      <c r="I378" s="162"/>
      <c r="J378" s="162"/>
      <c r="K378" s="162"/>
      <c r="L378" s="4"/>
    </row>
    <row r="379" spans="2:12" ht="42.75">
      <c r="B379" s="3"/>
      <c r="C379" s="141"/>
      <c r="D379" s="141" t="s">
        <v>593</v>
      </c>
      <c r="E379" s="19"/>
      <c r="F379" s="19"/>
      <c r="G379" s="185" t="s">
        <v>1201</v>
      </c>
      <c r="H379" s="186" t="s">
        <v>107</v>
      </c>
      <c r="I379" s="187">
        <v>1</v>
      </c>
      <c r="J379" s="188">
        <v>132132</v>
      </c>
      <c r="K379" s="195">
        <f>ROUND(I379*J379*$K$949,0)</f>
        <v>171930</v>
      </c>
      <c r="L379" s="4"/>
    </row>
    <row r="380" spans="2:12" ht="42.75">
      <c r="B380" s="3"/>
      <c r="C380" s="141"/>
      <c r="D380" s="141" t="s">
        <v>594</v>
      </c>
      <c r="E380" s="19"/>
      <c r="F380" s="19"/>
      <c r="G380" s="185" t="s">
        <v>1202</v>
      </c>
      <c r="H380" s="186" t="s">
        <v>107</v>
      </c>
      <c r="I380" s="187">
        <v>1</v>
      </c>
      <c r="J380" s="188">
        <v>196581</v>
      </c>
      <c r="K380" s="195">
        <f>ROUND(I380*J380*$K$949,0)</f>
        <v>255791</v>
      </c>
      <c r="L380" s="4"/>
    </row>
    <row r="381" spans="2:12" ht="28.5">
      <c r="B381" s="3"/>
      <c r="C381" s="141"/>
      <c r="D381" s="141" t="s">
        <v>595</v>
      </c>
      <c r="E381" s="19"/>
      <c r="F381" s="19"/>
      <c r="G381" s="185" t="s">
        <v>1203</v>
      </c>
      <c r="H381" s="186" t="s">
        <v>107</v>
      </c>
      <c r="I381" s="187">
        <v>1</v>
      </c>
      <c r="J381" s="188">
        <v>192490</v>
      </c>
      <c r="K381" s="195">
        <f>ROUND(I381*J381*$K$949,0)</f>
        <v>250468</v>
      </c>
      <c r="L381" s="4"/>
    </row>
    <row r="382" spans="2:12" ht="15" thickBot="1">
      <c r="B382" s="3"/>
      <c r="C382" s="143" t="s">
        <v>16</v>
      </c>
      <c r="D382" s="149"/>
      <c r="E382" s="24"/>
      <c r="F382" s="24"/>
      <c r="G382" s="27"/>
      <c r="H382" s="26"/>
      <c r="I382" s="159"/>
      <c r="J382" s="177"/>
      <c r="K382" s="198">
        <f>SUBTOTAL(9,K379:K381)</f>
        <v>678189</v>
      </c>
      <c r="L382" s="4"/>
    </row>
    <row r="383" spans="2:12" ht="42.75">
      <c r="B383" s="3"/>
      <c r="C383" s="150"/>
      <c r="D383" s="192" t="s">
        <v>596</v>
      </c>
      <c r="E383" s="132"/>
      <c r="F383" s="132"/>
      <c r="G383" s="173" t="s">
        <v>1204</v>
      </c>
      <c r="H383" s="162"/>
      <c r="I383" s="162"/>
      <c r="J383" s="162"/>
      <c r="K383" s="162"/>
      <c r="L383" s="4"/>
    </row>
    <row r="384" spans="2:12" ht="57">
      <c r="B384" s="3"/>
      <c r="C384" s="141"/>
      <c r="D384" s="141" t="s">
        <v>597</v>
      </c>
      <c r="E384" s="19"/>
      <c r="F384" s="19"/>
      <c r="G384" s="185" t="s">
        <v>1205</v>
      </c>
      <c r="H384" s="186" t="s">
        <v>100</v>
      </c>
      <c r="I384" s="187">
        <v>1</v>
      </c>
      <c r="J384" s="193">
        <v>755862</v>
      </c>
      <c r="K384" s="195">
        <f t="shared" ref="K384:K392" si="13">ROUND(I384*J384*$K$949,0)</f>
        <v>983528</v>
      </c>
      <c r="L384" s="4"/>
    </row>
    <row r="385" spans="2:12" ht="71.25">
      <c r="B385" s="3"/>
      <c r="C385" s="141"/>
      <c r="D385" s="141" t="s">
        <v>598</v>
      </c>
      <c r="E385" s="19"/>
      <c r="F385" s="19"/>
      <c r="G385" s="185" t="s">
        <v>1206</v>
      </c>
      <c r="H385" s="186" t="s">
        <v>100</v>
      </c>
      <c r="I385" s="187">
        <v>1</v>
      </c>
      <c r="J385" s="193">
        <v>752111</v>
      </c>
      <c r="K385" s="195">
        <f t="shared" si="13"/>
        <v>978647</v>
      </c>
      <c r="L385" s="4"/>
    </row>
    <row r="386" spans="2:12" ht="99.75">
      <c r="B386" s="3"/>
      <c r="C386" s="141"/>
      <c r="D386" s="141" t="s">
        <v>599</v>
      </c>
      <c r="E386" s="19"/>
      <c r="F386" s="19"/>
      <c r="G386" s="185" t="s">
        <v>1207</v>
      </c>
      <c r="H386" s="186" t="s">
        <v>100</v>
      </c>
      <c r="I386" s="187">
        <v>1</v>
      </c>
      <c r="J386" s="193">
        <v>595092</v>
      </c>
      <c r="K386" s="195">
        <f t="shared" si="13"/>
        <v>774334</v>
      </c>
      <c r="L386" s="4"/>
    </row>
    <row r="387" spans="2:12" ht="114">
      <c r="B387" s="3"/>
      <c r="C387" s="141"/>
      <c r="D387" s="141" t="s">
        <v>600</v>
      </c>
      <c r="E387" s="19"/>
      <c r="F387" s="19"/>
      <c r="G387" s="185" t="s">
        <v>1208</v>
      </c>
      <c r="H387" s="186" t="s">
        <v>100</v>
      </c>
      <c r="I387" s="187">
        <v>1</v>
      </c>
      <c r="J387" s="193">
        <v>690607</v>
      </c>
      <c r="K387" s="195">
        <f t="shared" si="13"/>
        <v>898618</v>
      </c>
      <c r="L387" s="4"/>
    </row>
    <row r="388" spans="2:12" ht="114">
      <c r="B388" s="3"/>
      <c r="C388" s="141"/>
      <c r="D388" s="141" t="s">
        <v>601</v>
      </c>
      <c r="E388" s="19"/>
      <c r="F388" s="19"/>
      <c r="G388" s="185" t="s">
        <v>1209</v>
      </c>
      <c r="H388" s="186" t="s">
        <v>100</v>
      </c>
      <c r="I388" s="187">
        <v>1</v>
      </c>
      <c r="J388" s="193">
        <v>891045</v>
      </c>
      <c r="K388" s="195">
        <f t="shared" si="13"/>
        <v>1159428</v>
      </c>
      <c r="L388" s="4"/>
    </row>
    <row r="389" spans="2:12" ht="85.5">
      <c r="B389" s="3"/>
      <c r="C389" s="141"/>
      <c r="D389" s="141" t="s">
        <v>602</v>
      </c>
      <c r="E389" s="19"/>
      <c r="F389" s="19"/>
      <c r="G389" s="185" t="s">
        <v>1210</v>
      </c>
      <c r="H389" s="186" t="s">
        <v>107</v>
      </c>
      <c r="I389" s="187">
        <v>1</v>
      </c>
      <c r="J389" s="193">
        <v>528744</v>
      </c>
      <c r="K389" s="195">
        <f t="shared" si="13"/>
        <v>688002</v>
      </c>
      <c r="L389" s="4"/>
    </row>
    <row r="390" spans="2:12" ht="28.5">
      <c r="B390" s="3"/>
      <c r="C390" s="141"/>
      <c r="D390" s="141" t="s">
        <v>603</v>
      </c>
      <c r="E390" s="19"/>
      <c r="F390" s="19"/>
      <c r="G390" s="185" t="s">
        <v>1211</v>
      </c>
      <c r="H390" s="186" t="s">
        <v>107</v>
      </c>
      <c r="I390" s="187">
        <v>1</v>
      </c>
      <c r="J390" s="193">
        <v>523050</v>
      </c>
      <c r="K390" s="195">
        <f t="shared" si="13"/>
        <v>680593</v>
      </c>
      <c r="L390" s="4"/>
    </row>
    <row r="391" spans="2:12" ht="28.5">
      <c r="B391" s="3"/>
      <c r="C391" s="141"/>
      <c r="D391" s="141" t="s">
        <v>604</v>
      </c>
      <c r="E391" s="19"/>
      <c r="F391" s="19"/>
      <c r="G391" s="185" t="s">
        <v>1212</v>
      </c>
      <c r="H391" s="186" t="s">
        <v>107</v>
      </c>
      <c r="I391" s="187">
        <v>1</v>
      </c>
      <c r="J391" s="193">
        <v>667978</v>
      </c>
      <c r="K391" s="195">
        <f t="shared" si="13"/>
        <v>869173</v>
      </c>
      <c r="L391" s="4"/>
    </row>
    <row r="392" spans="2:12" ht="42.75">
      <c r="B392" s="3"/>
      <c r="C392" s="141"/>
      <c r="D392" s="141" t="s">
        <v>605</v>
      </c>
      <c r="E392" s="19"/>
      <c r="F392" s="19"/>
      <c r="G392" s="185" t="s">
        <v>1213</v>
      </c>
      <c r="H392" s="186" t="s">
        <v>100</v>
      </c>
      <c r="I392" s="187">
        <v>1</v>
      </c>
      <c r="J392" s="193">
        <v>543666</v>
      </c>
      <c r="K392" s="195">
        <f t="shared" si="13"/>
        <v>707418</v>
      </c>
      <c r="L392" s="4"/>
    </row>
    <row r="393" spans="2:12" ht="15" thickBot="1">
      <c r="B393" s="3"/>
      <c r="C393" s="143" t="s">
        <v>16</v>
      </c>
      <c r="D393" s="149"/>
      <c r="E393" s="24"/>
      <c r="F393" s="24"/>
      <c r="G393" s="27"/>
      <c r="H393" s="26"/>
      <c r="I393" s="159"/>
      <c r="J393" s="177"/>
      <c r="K393" s="198">
        <f>SUBTOTAL(9,K384:K392)</f>
        <v>7739741</v>
      </c>
      <c r="L393" s="4"/>
    </row>
    <row r="394" spans="2:12" ht="57">
      <c r="B394" s="3"/>
      <c r="C394" s="150"/>
      <c r="D394" s="192" t="s">
        <v>606</v>
      </c>
      <c r="E394" s="132"/>
      <c r="F394" s="132"/>
      <c r="G394" s="173" t="s">
        <v>1214</v>
      </c>
      <c r="H394" s="162"/>
      <c r="I394" s="162"/>
      <c r="J394" s="162"/>
      <c r="K394" s="162"/>
      <c r="L394" s="4"/>
    </row>
    <row r="395" spans="2:12" ht="142.5">
      <c r="B395" s="3"/>
      <c r="C395" s="141"/>
      <c r="D395" s="141" t="s">
        <v>607</v>
      </c>
      <c r="E395" s="19"/>
      <c r="F395" s="19"/>
      <c r="G395" s="185" t="s">
        <v>1215</v>
      </c>
      <c r="H395" s="186" t="s">
        <v>107</v>
      </c>
      <c r="I395" s="187">
        <v>1</v>
      </c>
      <c r="J395" s="188">
        <v>5841546</v>
      </c>
      <c r="K395" s="195">
        <f t="shared" ref="K395:K408" si="14">ROUND(I395*J395*$K$949,0)</f>
        <v>7601020</v>
      </c>
      <c r="L395" s="4"/>
    </row>
    <row r="396" spans="2:12" ht="128.25">
      <c r="B396" s="3"/>
      <c r="C396" s="141"/>
      <c r="D396" s="141" t="s">
        <v>608</v>
      </c>
      <c r="E396" s="19"/>
      <c r="F396" s="19"/>
      <c r="G396" s="185" t="s">
        <v>1216</v>
      </c>
      <c r="H396" s="186" t="s">
        <v>107</v>
      </c>
      <c r="I396" s="187">
        <v>1</v>
      </c>
      <c r="J396" s="188">
        <v>4584992</v>
      </c>
      <c r="K396" s="195">
        <f t="shared" si="14"/>
        <v>5965992</v>
      </c>
      <c r="L396" s="4"/>
    </row>
    <row r="397" spans="2:12" ht="128.25">
      <c r="B397" s="3"/>
      <c r="C397" s="141"/>
      <c r="D397" s="141" t="s">
        <v>609</v>
      </c>
      <c r="E397" s="19"/>
      <c r="F397" s="19"/>
      <c r="G397" s="185" t="s">
        <v>1217</v>
      </c>
      <c r="H397" s="186" t="s">
        <v>107</v>
      </c>
      <c r="I397" s="187">
        <v>1</v>
      </c>
      <c r="J397" s="188">
        <v>1854018</v>
      </c>
      <c r="K397" s="195">
        <f t="shared" si="14"/>
        <v>2412448</v>
      </c>
      <c r="L397" s="4"/>
    </row>
    <row r="398" spans="2:12" ht="128.25">
      <c r="B398" s="3"/>
      <c r="C398" s="141"/>
      <c r="D398" s="141" t="s">
        <v>610</v>
      </c>
      <c r="E398" s="19"/>
      <c r="F398" s="19"/>
      <c r="G398" s="185" t="s">
        <v>1218</v>
      </c>
      <c r="H398" s="186" t="s">
        <v>107</v>
      </c>
      <c r="I398" s="187">
        <v>1</v>
      </c>
      <c r="J398" s="188">
        <v>2454626</v>
      </c>
      <c r="K398" s="195">
        <f t="shared" si="14"/>
        <v>3193959</v>
      </c>
      <c r="L398" s="4"/>
    </row>
    <row r="399" spans="2:12" ht="114">
      <c r="B399" s="3"/>
      <c r="C399" s="141"/>
      <c r="D399" s="141" t="s">
        <v>611</v>
      </c>
      <c r="E399" s="19"/>
      <c r="F399" s="19"/>
      <c r="G399" s="185" t="s">
        <v>1219</v>
      </c>
      <c r="H399" s="186" t="s">
        <v>107</v>
      </c>
      <c r="I399" s="187">
        <v>1</v>
      </c>
      <c r="J399" s="188">
        <v>4583901</v>
      </c>
      <c r="K399" s="195">
        <f t="shared" si="14"/>
        <v>5964572</v>
      </c>
      <c r="L399" s="4"/>
    </row>
    <row r="400" spans="2:12" ht="114">
      <c r="B400" s="3"/>
      <c r="C400" s="141"/>
      <c r="D400" s="141" t="s">
        <v>612</v>
      </c>
      <c r="E400" s="19"/>
      <c r="F400" s="19"/>
      <c r="G400" s="185" t="s">
        <v>1220</v>
      </c>
      <c r="H400" s="186" t="s">
        <v>107</v>
      </c>
      <c r="I400" s="187">
        <v>1</v>
      </c>
      <c r="J400" s="188">
        <v>4786785</v>
      </c>
      <c r="K400" s="195">
        <f t="shared" si="14"/>
        <v>6228565</v>
      </c>
      <c r="L400" s="4"/>
    </row>
    <row r="401" spans="2:12" ht="114">
      <c r="B401" s="3"/>
      <c r="C401" s="141"/>
      <c r="D401" s="141" t="s">
        <v>613</v>
      </c>
      <c r="E401" s="19"/>
      <c r="F401" s="19"/>
      <c r="G401" s="185" t="s">
        <v>1221</v>
      </c>
      <c r="H401" s="186" t="s">
        <v>107</v>
      </c>
      <c r="I401" s="187">
        <v>1</v>
      </c>
      <c r="J401" s="188">
        <v>6731998</v>
      </c>
      <c r="K401" s="195">
        <f t="shared" si="14"/>
        <v>8759676</v>
      </c>
      <c r="L401" s="4"/>
    </row>
    <row r="402" spans="2:12" ht="114">
      <c r="B402" s="3"/>
      <c r="C402" s="141"/>
      <c r="D402" s="141" t="s">
        <v>614</v>
      </c>
      <c r="E402" s="19"/>
      <c r="F402" s="19"/>
      <c r="G402" s="185" t="s">
        <v>1222</v>
      </c>
      <c r="H402" s="186" t="s">
        <v>107</v>
      </c>
      <c r="I402" s="187">
        <v>1</v>
      </c>
      <c r="J402" s="188">
        <v>7442332</v>
      </c>
      <c r="K402" s="195">
        <f t="shared" si="14"/>
        <v>9683962</v>
      </c>
      <c r="L402" s="4"/>
    </row>
    <row r="403" spans="2:12" ht="142.5">
      <c r="B403" s="3"/>
      <c r="C403" s="141"/>
      <c r="D403" s="141" t="s">
        <v>615</v>
      </c>
      <c r="E403" s="19"/>
      <c r="F403" s="19"/>
      <c r="G403" s="185" t="s">
        <v>1223</v>
      </c>
      <c r="H403" s="186" t="s">
        <v>100</v>
      </c>
      <c r="I403" s="187">
        <v>1</v>
      </c>
      <c r="J403" s="188">
        <v>8054074</v>
      </c>
      <c r="K403" s="195">
        <f t="shared" si="14"/>
        <v>10479961</v>
      </c>
      <c r="L403" s="4"/>
    </row>
    <row r="404" spans="2:12" ht="114">
      <c r="B404" s="3"/>
      <c r="C404" s="141"/>
      <c r="D404" s="141" t="s">
        <v>616</v>
      </c>
      <c r="E404" s="19"/>
      <c r="F404" s="19"/>
      <c r="G404" s="185" t="s">
        <v>1224</v>
      </c>
      <c r="H404" s="186" t="s">
        <v>107</v>
      </c>
      <c r="I404" s="187">
        <v>1</v>
      </c>
      <c r="J404" s="188">
        <v>7058078</v>
      </c>
      <c r="K404" s="195">
        <f t="shared" si="14"/>
        <v>9183971</v>
      </c>
      <c r="L404" s="4"/>
    </row>
    <row r="405" spans="2:12" ht="114">
      <c r="B405" s="3"/>
      <c r="C405" s="141"/>
      <c r="D405" s="141" t="s">
        <v>617</v>
      </c>
      <c r="E405" s="19"/>
      <c r="F405" s="19"/>
      <c r="G405" s="185" t="s">
        <v>1225</v>
      </c>
      <c r="H405" s="186" t="s">
        <v>107</v>
      </c>
      <c r="I405" s="187">
        <v>1</v>
      </c>
      <c r="J405" s="188">
        <v>7445374</v>
      </c>
      <c r="K405" s="195">
        <f t="shared" si="14"/>
        <v>9687921</v>
      </c>
      <c r="L405" s="4"/>
    </row>
    <row r="406" spans="2:12" ht="142.5">
      <c r="B406" s="3"/>
      <c r="C406" s="141"/>
      <c r="D406" s="141" t="s">
        <v>618</v>
      </c>
      <c r="E406" s="19"/>
      <c r="F406" s="19"/>
      <c r="G406" s="185" t="s">
        <v>1226</v>
      </c>
      <c r="H406" s="186" t="s">
        <v>107</v>
      </c>
      <c r="I406" s="187">
        <v>1</v>
      </c>
      <c r="J406" s="188">
        <v>7617129</v>
      </c>
      <c r="K406" s="195">
        <f t="shared" si="14"/>
        <v>9911408</v>
      </c>
      <c r="L406" s="4"/>
    </row>
    <row r="407" spans="2:12" ht="142.5">
      <c r="B407" s="3"/>
      <c r="C407" s="141"/>
      <c r="D407" s="141" t="s">
        <v>619</v>
      </c>
      <c r="E407" s="19"/>
      <c r="F407" s="19"/>
      <c r="G407" s="185" t="s">
        <v>1227</v>
      </c>
      <c r="H407" s="186" t="s">
        <v>107</v>
      </c>
      <c r="I407" s="187">
        <v>1</v>
      </c>
      <c r="J407" s="188">
        <v>7652736</v>
      </c>
      <c r="K407" s="195">
        <f t="shared" si="14"/>
        <v>9957740</v>
      </c>
      <c r="L407" s="4"/>
    </row>
    <row r="408" spans="2:12" ht="42.75">
      <c r="B408" s="3"/>
      <c r="C408" s="141"/>
      <c r="D408" s="141" t="s">
        <v>620</v>
      </c>
      <c r="E408" s="19"/>
      <c r="F408" s="19"/>
      <c r="G408" s="185" t="s">
        <v>1228</v>
      </c>
      <c r="H408" s="186" t="s">
        <v>107</v>
      </c>
      <c r="I408" s="187">
        <v>1</v>
      </c>
      <c r="J408" s="188">
        <v>407929</v>
      </c>
      <c r="K408" s="195">
        <f t="shared" si="14"/>
        <v>530797</v>
      </c>
      <c r="L408" s="4"/>
    </row>
    <row r="409" spans="2:12" ht="15" thickBot="1">
      <c r="B409" s="3"/>
      <c r="C409" s="143" t="s">
        <v>16</v>
      </c>
      <c r="D409" s="149"/>
      <c r="E409" s="24"/>
      <c r="F409" s="24"/>
      <c r="G409" s="27"/>
      <c r="H409" s="26"/>
      <c r="I409" s="159"/>
      <c r="J409" s="177"/>
      <c r="K409" s="198">
        <f>SUBTOTAL(9,K395:K408)</f>
        <v>99561992</v>
      </c>
      <c r="L409" s="4"/>
    </row>
    <row r="410" spans="2:12" ht="15" thickBot="1">
      <c r="B410" s="3"/>
      <c r="C410" s="150"/>
      <c r="D410" s="192">
        <v>9</v>
      </c>
      <c r="E410" s="132"/>
      <c r="F410" s="132"/>
      <c r="G410" s="173" t="s">
        <v>1229</v>
      </c>
      <c r="H410" s="162"/>
      <c r="I410" s="162"/>
      <c r="J410" s="162"/>
      <c r="K410" s="162"/>
      <c r="L410" s="4"/>
    </row>
    <row r="411" spans="2:12">
      <c r="B411" s="3"/>
      <c r="C411" s="150"/>
      <c r="D411" s="192">
        <v>9.1</v>
      </c>
      <c r="E411" s="132"/>
      <c r="F411" s="132"/>
      <c r="G411" s="173" t="s">
        <v>1230</v>
      </c>
      <c r="H411" s="162"/>
      <c r="I411" s="162"/>
      <c r="J411" s="162"/>
      <c r="K411" s="162"/>
      <c r="L411" s="4"/>
    </row>
    <row r="412" spans="2:12" ht="156.75">
      <c r="B412" s="3"/>
      <c r="C412" s="141"/>
      <c r="D412" s="141" t="s">
        <v>621</v>
      </c>
      <c r="E412" s="19"/>
      <c r="F412" s="19"/>
      <c r="G412" s="185" t="s">
        <v>1231</v>
      </c>
      <c r="H412" s="186" t="s">
        <v>107</v>
      </c>
      <c r="I412" s="187">
        <v>1</v>
      </c>
      <c r="J412" s="188">
        <v>1323371</v>
      </c>
      <c r="K412" s="195">
        <f t="shared" ref="K412:K434" si="15">ROUND(I412*J412*$K$949,0)</f>
        <v>1721970</v>
      </c>
      <c r="L412" s="4"/>
    </row>
    <row r="413" spans="2:12" ht="156.75">
      <c r="B413" s="3"/>
      <c r="C413" s="141"/>
      <c r="D413" s="141" t="s">
        <v>622</v>
      </c>
      <c r="E413" s="19"/>
      <c r="F413" s="19"/>
      <c r="G413" s="185" t="s">
        <v>1232</v>
      </c>
      <c r="H413" s="186" t="s">
        <v>107</v>
      </c>
      <c r="I413" s="187">
        <v>1</v>
      </c>
      <c r="J413" s="188">
        <v>1599939</v>
      </c>
      <c r="K413" s="195">
        <f t="shared" si="15"/>
        <v>2081841</v>
      </c>
      <c r="L413" s="4"/>
    </row>
    <row r="414" spans="2:12" ht="156.75">
      <c r="B414" s="3"/>
      <c r="C414" s="141"/>
      <c r="D414" s="141" t="s">
        <v>623</v>
      </c>
      <c r="E414" s="19"/>
      <c r="F414" s="19"/>
      <c r="G414" s="185" t="s">
        <v>1233</v>
      </c>
      <c r="H414" s="186" t="s">
        <v>107</v>
      </c>
      <c r="I414" s="187">
        <v>1</v>
      </c>
      <c r="J414" s="188">
        <v>3006578</v>
      </c>
      <c r="K414" s="195">
        <f t="shared" si="15"/>
        <v>3912159</v>
      </c>
      <c r="L414" s="4"/>
    </row>
    <row r="415" spans="2:12" ht="85.5">
      <c r="B415" s="3"/>
      <c r="C415" s="141"/>
      <c r="D415" s="141" t="s">
        <v>624</v>
      </c>
      <c r="E415" s="19"/>
      <c r="F415" s="19"/>
      <c r="G415" s="185" t="s">
        <v>1234</v>
      </c>
      <c r="H415" s="186" t="s">
        <v>107</v>
      </c>
      <c r="I415" s="187">
        <v>1</v>
      </c>
      <c r="J415" s="188">
        <v>550981</v>
      </c>
      <c r="K415" s="195">
        <f t="shared" si="15"/>
        <v>716936</v>
      </c>
      <c r="L415" s="4"/>
    </row>
    <row r="416" spans="2:12" ht="142.5">
      <c r="B416" s="3"/>
      <c r="C416" s="141"/>
      <c r="D416" s="141" t="s">
        <v>625</v>
      </c>
      <c r="E416" s="19"/>
      <c r="F416" s="19"/>
      <c r="G416" s="185" t="s">
        <v>1235</v>
      </c>
      <c r="H416" s="186" t="s">
        <v>107</v>
      </c>
      <c r="I416" s="187">
        <v>1</v>
      </c>
      <c r="J416" s="188">
        <v>1858666</v>
      </c>
      <c r="K416" s="195">
        <f t="shared" si="15"/>
        <v>2418496</v>
      </c>
      <c r="L416" s="4"/>
    </row>
    <row r="417" spans="2:12" ht="99.75">
      <c r="B417" s="3"/>
      <c r="C417" s="141"/>
      <c r="D417" s="141" t="s">
        <v>626</v>
      </c>
      <c r="E417" s="19"/>
      <c r="F417" s="19"/>
      <c r="G417" s="185" t="s">
        <v>1236</v>
      </c>
      <c r="H417" s="186" t="s">
        <v>107</v>
      </c>
      <c r="I417" s="187">
        <v>1</v>
      </c>
      <c r="J417" s="188">
        <v>1476038</v>
      </c>
      <c r="K417" s="195">
        <f t="shared" si="15"/>
        <v>1920621</v>
      </c>
      <c r="L417" s="4"/>
    </row>
    <row r="418" spans="2:12" ht="185.25">
      <c r="B418" s="3"/>
      <c r="C418" s="141"/>
      <c r="D418" s="141" t="s">
        <v>627</v>
      </c>
      <c r="E418" s="19"/>
      <c r="F418" s="19"/>
      <c r="G418" s="185" t="s">
        <v>1237</v>
      </c>
      <c r="H418" s="186" t="s">
        <v>107</v>
      </c>
      <c r="I418" s="187">
        <v>1</v>
      </c>
      <c r="J418" s="188">
        <v>3412755</v>
      </c>
      <c r="K418" s="195">
        <f t="shared" si="15"/>
        <v>4440677</v>
      </c>
      <c r="L418" s="4"/>
    </row>
    <row r="419" spans="2:12" ht="185.25">
      <c r="B419" s="3"/>
      <c r="C419" s="141"/>
      <c r="D419" s="141" t="s">
        <v>628</v>
      </c>
      <c r="E419" s="19"/>
      <c r="F419" s="19"/>
      <c r="G419" s="185" t="s">
        <v>1238</v>
      </c>
      <c r="H419" s="186" t="s">
        <v>107</v>
      </c>
      <c r="I419" s="187">
        <v>1</v>
      </c>
      <c r="J419" s="188">
        <v>2843963</v>
      </c>
      <c r="K419" s="195">
        <f t="shared" si="15"/>
        <v>3700565</v>
      </c>
      <c r="L419" s="4"/>
    </row>
    <row r="420" spans="2:12" ht="156.75">
      <c r="B420" s="3"/>
      <c r="C420" s="141"/>
      <c r="D420" s="141" t="s">
        <v>629</v>
      </c>
      <c r="E420" s="19"/>
      <c r="F420" s="19"/>
      <c r="G420" s="185" t="s">
        <v>1239</v>
      </c>
      <c r="H420" s="186" t="s">
        <v>107</v>
      </c>
      <c r="I420" s="187">
        <v>1</v>
      </c>
      <c r="J420" s="188">
        <v>2003380</v>
      </c>
      <c r="K420" s="195">
        <f t="shared" si="15"/>
        <v>2606798</v>
      </c>
      <c r="L420" s="4"/>
    </row>
    <row r="421" spans="2:12" ht="156.75">
      <c r="B421" s="3"/>
      <c r="C421" s="141"/>
      <c r="D421" s="141" t="s">
        <v>630</v>
      </c>
      <c r="E421" s="19"/>
      <c r="F421" s="19"/>
      <c r="G421" s="185" t="s">
        <v>1240</v>
      </c>
      <c r="H421" s="186" t="s">
        <v>107</v>
      </c>
      <c r="I421" s="187">
        <v>1</v>
      </c>
      <c r="J421" s="188">
        <v>1152373</v>
      </c>
      <c r="K421" s="195">
        <f t="shared" si="15"/>
        <v>1499468</v>
      </c>
      <c r="L421" s="4"/>
    </row>
    <row r="422" spans="2:12" ht="156.75">
      <c r="B422" s="3"/>
      <c r="C422" s="141"/>
      <c r="D422" s="141" t="s">
        <v>631</v>
      </c>
      <c r="E422" s="19"/>
      <c r="F422" s="19"/>
      <c r="G422" s="185" t="s">
        <v>1241</v>
      </c>
      <c r="H422" s="186" t="s">
        <v>107</v>
      </c>
      <c r="I422" s="187">
        <v>1</v>
      </c>
      <c r="J422" s="188">
        <v>3450560</v>
      </c>
      <c r="K422" s="195">
        <f t="shared" si="15"/>
        <v>4489869</v>
      </c>
      <c r="L422" s="4"/>
    </row>
    <row r="423" spans="2:12" ht="99.75">
      <c r="B423" s="3"/>
      <c r="C423" s="141"/>
      <c r="D423" s="141" t="s">
        <v>632</v>
      </c>
      <c r="E423" s="19"/>
      <c r="F423" s="19"/>
      <c r="G423" s="185" t="s">
        <v>1242</v>
      </c>
      <c r="H423" s="186" t="s">
        <v>107</v>
      </c>
      <c r="I423" s="187">
        <v>1</v>
      </c>
      <c r="J423" s="188">
        <v>1380636</v>
      </c>
      <c r="K423" s="195">
        <f t="shared" si="15"/>
        <v>1796484</v>
      </c>
      <c r="L423" s="4"/>
    </row>
    <row r="424" spans="2:12" ht="156.75">
      <c r="B424" s="3"/>
      <c r="C424" s="141"/>
      <c r="D424" s="141" t="s">
        <v>633</v>
      </c>
      <c r="E424" s="19"/>
      <c r="F424" s="19"/>
      <c r="G424" s="185" t="s">
        <v>1243</v>
      </c>
      <c r="H424" s="186" t="s">
        <v>107</v>
      </c>
      <c r="I424" s="187">
        <v>1</v>
      </c>
      <c r="J424" s="188">
        <v>1328217</v>
      </c>
      <c r="K424" s="195">
        <f t="shared" si="15"/>
        <v>1728276</v>
      </c>
      <c r="L424" s="4"/>
    </row>
    <row r="425" spans="2:12" ht="114">
      <c r="B425" s="3"/>
      <c r="C425" s="141"/>
      <c r="D425" s="141" t="s">
        <v>634</v>
      </c>
      <c r="E425" s="19"/>
      <c r="F425" s="19"/>
      <c r="G425" s="185" t="s">
        <v>1244</v>
      </c>
      <c r="H425" s="186" t="s">
        <v>107</v>
      </c>
      <c r="I425" s="187">
        <v>1</v>
      </c>
      <c r="J425" s="188">
        <v>1499748</v>
      </c>
      <c r="K425" s="195">
        <f t="shared" si="15"/>
        <v>1951472</v>
      </c>
      <c r="L425" s="4"/>
    </row>
    <row r="426" spans="2:12" ht="128.25">
      <c r="B426" s="3"/>
      <c r="C426" s="141"/>
      <c r="D426" s="141" t="s">
        <v>635</v>
      </c>
      <c r="E426" s="19"/>
      <c r="F426" s="19"/>
      <c r="G426" s="185" t="s">
        <v>1245</v>
      </c>
      <c r="H426" s="186" t="s">
        <v>107</v>
      </c>
      <c r="I426" s="187">
        <v>1</v>
      </c>
      <c r="J426" s="188">
        <v>2196301</v>
      </c>
      <c r="K426" s="195">
        <f t="shared" si="15"/>
        <v>2857827</v>
      </c>
      <c r="L426" s="4"/>
    </row>
    <row r="427" spans="2:12" ht="142.5">
      <c r="B427" s="3"/>
      <c r="C427" s="141"/>
      <c r="D427" s="141" t="s">
        <v>636</v>
      </c>
      <c r="E427" s="19"/>
      <c r="F427" s="19"/>
      <c r="G427" s="185" t="s">
        <v>1246</v>
      </c>
      <c r="H427" s="186" t="s">
        <v>107</v>
      </c>
      <c r="I427" s="187">
        <v>1</v>
      </c>
      <c r="J427" s="188">
        <v>1605887</v>
      </c>
      <c r="K427" s="195">
        <f t="shared" si="15"/>
        <v>2089580</v>
      </c>
      <c r="L427" s="4"/>
    </row>
    <row r="428" spans="2:12" ht="114">
      <c r="B428" s="3"/>
      <c r="C428" s="141"/>
      <c r="D428" s="141" t="s">
        <v>637</v>
      </c>
      <c r="E428" s="19"/>
      <c r="F428" s="19"/>
      <c r="G428" s="185" t="s">
        <v>1247</v>
      </c>
      <c r="H428" s="186" t="s">
        <v>93</v>
      </c>
      <c r="I428" s="187">
        <v>1</v>
      </c>
      <c r="J428" s="188">
        <v>519324</v>
      </c>
      <c r="K428" s="195">
        <f t="shared" si="15"/>
        <v>675744</v>
      </c>
      <c r="L428" s="4"/>
    </row>
    <row r="429" spans="2:12" ht="156.75">
      <c r="B429" s="3"/>
      <c r="C429" s="141"/>
      <c r="D429" s="141" t="s">
        <v>638</v>
      </c>
      <c r="E429" s="19"/>
      <c r="F429" s="19"/>
      <c r="G429" s="185" t="s">
        <v>1248</v>
      </c>
      <c r="H429" s="186" t="s">
        <v>107</v>
      </c>
      <c r="I429" s="187">
        <v>1</v>
      </c>
      <c r="J429" s="188">
        <v>2111158</v>
      </c>
      <c r="K429" s="195">
        <f t="shared" si="15"/>
        <v>2747039</v>
      </c>
      <c r="L429" s="4"/>
    </row>
    <row r="430" spans="2:12" ht="57">
      <c r="B430" s="3"/>
      <c r="C430" s="141"/>
      <c r="D430" s="141" t="s">
        <v>639</v>
      </c>
      <c r="E430" s="19"/>
      <c r="F430" s="19"/>
      <c r="G430" s="185" t="s">
        <v>1249</v>
      </c>
      <c r="H430" s="186" t="s">
        <v>107</v>
      </c>
      <c r="I430" s="187">
        <v>1</v>
      </c>
      <c r="J430" s="188">
        <v>950312</v>
      </c>
      <c r="K430" s="195">
        <f t="shared" si="15"/>
        <v>1236546</v>
      </c>
      <c r="L430" s="4"/>
    </row>
    <row r="431" spans="2:12" ht="114">
      <c r="B431" s="3"/>
      <c r="C431" s="141"/>
      <c r="D431" s="141" t="s">
        <v>640</v>
      </c>
      <c r="E431" s="19"/>
      <c r="F431" s="19"/>
      <c r="G431" s="185" t="s">
        <v>1244</v>
      </c>
      <c r="H431" s="186" t="s">
        <v>107</v>
      </c>
      <c r="I431" s="187">
        <v>1</v>
      </c>
      <c r="J431" s="188">
        <v>1645655</v>
      </c>
      <c r="K431" s="195">
        <f t="shared" si="15"/>
        <v>2141326</v>
      </c>
      <c r="L431" s="4"/>
    </row>
    <row r="432" spans="2:12" ht="42.75">
      <c r="B432" s="3"/>
      <c r="C432" s="141"/>
      <c r="D432" s="141" t="s">
        <v>641</v>
      </c>
      <c r="E432" s="19"/>
      <c r="F432" s="19"/>
      <c r="G432" s="185" t="s">
        <v>1250</v>
      </c>
      <c r="H432" s="186" t="s">
        <v>107</v>
      </c>
      <c r="I432" s="187">
        <v>1</v>
      </c>
      <c r="J432" s="188">
        <v>2751755</v>
      </c>
      <c r="K432" s="195">
        <f t="shared" si="15"/>
        <v>3580584</v>
      </c>
      <c r="L432" s="4"/>
    </row>
    <row r="433" spans="2:12" ht="185.25">
      <c r="B433" s="3"/>
      <c r="C433" s="141"/>
      <c r="D433" s="141" t="s">
        <v>642</v>
      </c>
      <c r="E433" s="19"/>
      <c r="F433" s="19"/>
      <c r="G433" s="185" t="s">
        <v>1251</v>
      </c>
      <c r="H433" s="186" t="s">
        <v>107</v>
      </c>
      <c r="I433" s="187">
        <v>1</v>
      </c>
      <c r="J433" s="188">
        <v>2622949</v>
      </c>
      <c r="K433" s="195">
        <f t="shared" si="15"/>
        <v>3412981</v>
      </c>
      <c r="L433" s="4"/>
    </row>
    <row r="434" spans="2:12" ht="185.25">
      <c r="B434" s="3"/>
      <c r="C434" s="141"/>
      <c r="D434" s="141" t="s">
        <v>643</v>
      </c>
      <c r="E434" s="19"/>
      <c r="F434" s="19"/>
      <c r="G434" s="185" t="s">
        <v>1252</v>
      </c>
      <c r="H434" s="186" t="s">
        <v>107</v>
      </c>
      <c r="I434" s="187">
        <v>1</v>
      </c>
      <c r="J434" s="188">
        <v>1988280</v>
      </c>
      <c r="K434" s="195">
        <f t="shared" si="15"/>
        <v>2587150</v>
      </c>
      <c r="L434" s="4"/>
    </row>
    <row r="435" spans="2:12" ht="15" thickBot="1">
      <c r="B435" s="3"/>
      <c r="C435" s="143" t="s">
        <v>16</v>
      </c>
      <c r="D435" s="149"/>
      <c r="E435" s="24"/>
      <c r="F435" s="24"/>
      <c r="G435" s="27"/>
      <c r="H435" s="26"/>
      <c r="I435" s="159"/>
      <c r="J435" s="177"/>
      <c r="K435" s="198">
        <f>SUBTOTAL(9,K412:K434)</f>
        <v>56314409</v>
      </c>
      <c r="L435" s="4"/>
    </row>
    <row r="436" spans="2:12">
      <c r="B436" s="3"/>
      <c r="C436" s="150"/>
      <c r="D436" s="192" t="s">
        <v>644</v>
      </c>
      <c r="E436" s="132"/>
      <c r="F436" s="132"/>
      <c r="G436" s="173" t="s">
        <v>1253</v>
      </c>
      <c r="H436" s="162"/>
      <c r="I436" s="162"/>
      <c r="J436" s="162"/>
      <c r="K436" s="162"/>
      <c r="L436" s="4"/>
    </row>
    <row r="437" spans="2:12" ht="156.75">
      <c r="B437" s="3"/>
      <c r="C437" s="141"/>
      <c r="D437" s="141" t="s">
        <v>645</v>
      </c>
      <c r="E437" s="19"/>
      <c r="F437" s="19"/>
      <c r="G437" s="185" t="s">
        <v>1254</v>
      </c>
      <c r="H437" s="186" t="s">
        <v>93</v>
      </c>
      <c r="I437" s="187">
        <v>1</v>
      </c>
      <c r="J437" s="188">
        <v>479888</v>
      </c>
      <c r="K437" s="195">
        <f t="shared" ref="K437:K446" si="16">ROUND(I437*J437*$K$949,0)</f>
        <v>624430</v>
      </c>
      <c r="L437" s="4"/>
    </row>
    <row r="438" spans="2:12" ht="185.25">
      <c r="B438" s="3"/>
      <c r="C438" s="141"/>
      <c r="D438" s="141" t="s">
        <v>646</v>
      </c>
      <c r="E438" s="19"/>
      <c r="F438" s="19"/>
      <c r="G438" s="185" t="s">
        <v>1255</v>
      </c>
      <c r="H438" s="186" t="s">
        <v>93</v>
      </c>
      <c r="I438" s="187">
        <v>1</v>
      </c>
      <c r="J438" s="188">
        <v>719831</v>
      </c>
      <c r="K438" s="195">
        <f t="shared" si="16"/>
        <v>936644</v>
      </c>
      <c r="L438" s="4"/>
    </row>
    <row r="439" spans="2:12" ht="156.75">
      <c r="B439" s="3"/>
      <c r="C439" s="141"/>
      <c r="D439" s="141" t="s">
        <v>647</v>
      </c>
      <c r="E439" s="19"/>
      <c r="F439" s="19"/>
      <c r="G439" s="185" t="s">
        <v>1256</v>
      </c>
      <c r="H439" s="186" t="s">
        <v>93</v>
      </c>
      <c r="I439" s="187">
        <v>1</v>
      </c>
      <c r="J439" s="188">
        <v>739859</v>
      </c>
      <c r="K439" s="195">
        <f t="shared" si="16"/>
        <v>962705</v>
      </c>
      <c r="L439" s="4"/>
    </row>
    <row r="440" spans="2:12" ht="71.25">
      <c r="B440" s="3"/>
      <c r="C440" s="141"/>
      <c r="D440" s="141" t="s">
        <v>648</v>
      </c>
      <c r="E440" s="19"/>
      <c r="F440" s="19"/>
      <c r="G440" s="185" t="s">
        <v>1257</v>
      </c>
      <c r="H440" s="186" t="s">
        <v>93</v>
      </c>
      <c r="I440" s="187">
        <v>1</v>
      </c>
      <c r="J440" s="188">
        <v>587339</v>
      </c>
      <c r="K440" s="195">
        <f t="shared" si="16"/>
        <v>764246</v>
      </c>
      <c r="L440" s="4"/>
    </row>
    <row r="441" spans="2:12" ht="57">
      <c r="B441" s="3"/>
      <c r="C441" s="141"/>
      <c r="D441" s="141" t="s">
        <v>649</v>
      </c>
      <c r="E441" s="19"/>
      <c r="F441" s="19"/>
      <c r="G441" s="185" t="s">
        <v>1258</v>
      </c>
      <c r="H441" s="186" t="s">
        <v>93</v>
      </c>
      <c r="I441" s="187">
        <v>1</v>
      </c>
      <c r="J441" s="188">
        <v>412703</v>
      </c>
      <c r="K441" s="195">
        <f t="shared" si="16"/>
        <v>537009</v>
      </c>
      <c r="L441" s="4"/>
    </row>
    <row r="442" spans="2:12" ht="99.75">
      <c r="B442" s="3"/>
      <c r="C442" s="141"/>
      <c r="D442" s="141" t="s">
        <v>650</v>
      </c>
      <c r="E442" s="19"/>
      <c r="F442" s="19"/>
      <c r="G442" s="185" t="s">
        <v>1259</v>
      </c>
      <c r="H442" s="186" t="s">
        <v>93</v>
      </c>
      <c r="I442" s="187">
        <v>1</v>
      </c>
      <c r="J442" s="188">
        <v>892160</v>
      </c>
      <c r="K442" s="195">
        <f t="shared" si="16"/>
        <v>1160879</v>
      </c>
      <c r="L442" s="4"/>
    </row>
    <row r="443" spans="2:12" ht="42.75">
      <c r="B443" s="3"/>
      <c r="C443" s="141"/>
      <c r="D443" s="141" t="s">
        <v>651</v>
      </c>
      <c r="E443" s="19"/>
      <c r="F443" s="19"/>
      <c r="G443" s="185" t="s">
        <v>1260</v>
      </c>
      <c r="H443" s="186" t="s">
        <v>93</v>
      </c>
      <c r="I443" s="187">
        <v>1</v>
      </c>
      <c r="J443" s="188">
        <v>280103</v>
      </c>
      <c r="K443" s="195">
        <f t="shared" si="16"/>
        <v>364470</v>
      </c>
      <c r="L443" s="4"/>
    </row>
    <row r="444" spans="2:12" ht="156.75">
      <c r="B444" s="3"/>
      <c r="C444" s="141"/>
      <c r="D444" s="141" t="s">
        <v>652</v>
      </c>
      <c r="E444" s="19"/>
      <c r="F444" s="19"/>
      <c r="G444" s="185" t="s">
        <v>1261</v>
      </c>
      <c r="H444" s="186" t="s">
        <v>93</v>
      </c>
      <c r="I444" s="187">
        <v>1</v>
      </c>
      <c r="J444" s="188">
        <v>624511</v>
      </c>
      <c r="K444" s="195">
        <f t="shared" si="16"/>
        <v>812614</v>
      </c>
      <c r="L444" s="4"/>
    </row>
    <row r="445" spans="2:12" ht="57">
      <c r="B445" s="3"/>
      <c r="C445" s="141"/>
      <c r="D445" s="141" t="s">
        <v>653</v>
      </c>
      <c r="E445" s="19"/>
      <c r="F445" s="19"/>
      <c r="G445" s="185" t="s">
        <v>1262</v>
      </c>
      <c r="H445" s="186" t="s">
        <v>93</v>
      </c>
      <c r="I445" s="187">
        <v>1</v>
      </c>
      <c r="J445" s="188">
        <v>39749</v>
      </c>
      <c r="K445" s="195">
        <f t="shared" si="16"/>
        <v>51721</v>
      </c>
      <c r="L445" s="4"/>
    </row>
    <row r="446" spans="2:12" ht="28.5">
      <c r="B446" s="3"/>
      <c r="C446" s="141"/>
      <c r="D446" s="141" t="s">
        <v>654</v>
      </c>
      <c r="E446" s="19"/>
      <c r="F446" s="19"/>
      <c r="G446" s="185" t="s">
        <v>1263</v>
      </c>
      <c r="H446" s="186" t="s">
        <v>93</v>
      </c>
      <c r="I446" s="187">
        <v>1</v>
      </c>
      <c r="J446" s="188">
        <v>16070</v>
      </c>
      <c r="K446" s="195">
        <f t="shared" si="16"/>
        <v>20910</v>
      </c>
      <c r="L446" s="4"/>
    </row>
    <row r="447" spans="2:12" ht="15" thickBot="1">
      <c r="B447" s="3"/>
      <c r="C447" s="143" t="s">
        <v>16</v>
      </c>
      <c r="D447" s="149"/>
      <c r="E447" s="24"/>
      <c r="F447" s="24"/>
      <c r="G447" s="27"/>
      <c r="H447" s="26"/>
      <c r="I447" s="159"/>
      <c r="J447" s="177"/>
      <c r="K447" s="198">
        <f>SUBTOTAL(9,K437:K446)</f>
        <v>6235628</v>
      </c>
      <c r="L447" s="4"/>
    </row>
    <row r="448" spans="2:12">
      <c r="B448" s="3"/>
      <c r="C448" s="150"/>
      <c r="D448" s="192">
        <v>9.3000000000000007</v>
      </c>
      <c r="E448" s="132"/>
      <c r="F448" s="132"/>
      <c r="G448" s="173" t="s">
        <v>1264</v>
      </c>
      <c r="H448" s="162"/>
      <c r="I448" s="162"/>
      <c r="J448" s="162"/>
      <c r="K448" s="162"/>
      <c r="L448" s="4"/>
    </row>
    <row r="449" spans="2:12" ht="28.5">
      <c r="B449" s="3"/>
      <c r="C449" s="141"/>
      <c r="D449" s="141" t="s">
        <v>655</v>
      </c>
      <c r="E449" s="19"/>
      <c r="F449" s="19"/>
      <c r="G449" s="185" t="s">
        <v>1265</v>
      </c>
      <c r="H449" s="186" t="s">
        <v>93</v>
      </c>
      <c r="I449" s="187">
        <v>1</v>
      </c>
      <c r="J449" s="188">
        <v>162320</v>
      </c>
      <c r="K449" s="195">
        <f t="shared" ref="K449:K454" si="17">ROUND(I449*J449*$K$949,0)</f>
        <v>211211</v>
      </c>
      <c r="L449" s="4"/>
    </row>
    <row r="450" spans="2:12" ht="28.5">
      <c r="B450" s="3"/>
      <c r="C450" s="141"/>
      <c r="D450" s="141" t="s">
        <v>656</v>
      </c>
      <c r="E450" s="19"/>
      <c r="F450" s="19"/>
      <c r="G450" s="185" t="s">
        <v>1266</v>
      </c>
      <c r="H450" s="186" t="s">
        <v>93</v>
      </c>
      <c r="I450" s="187">
        <v>1</v>
      </c>
      <c r="J450" s="188">
        <v>197778</v>
      </c>
      <c r="K450" s="195">
        <f t="shared" si="17"/>
        <v>257349</v>
      </c>
      <c r="L450" s="4"/>
    </row>
    <row r="451" spans="2:12" ht="28.5">
      <c r="B451" s="3"/>
      <c r="C451" s="141"/>
      <c r="D451" s="141" t="s">
        <v>657</v>
      </c>
      <c r="E451" s="19"/>
      <c r="F451" s="19"/>
      <c r="G451" s="185" t="s">
        <v>1267</v>
      </c>
      <c r="H451" s="186" t="s">
        <v>93</v>
      </c>
      <c r="I451" s="187">
        <v>1</v>
      </c>
      <c r="J451" s="188">
        <v>163027</v>
      </c>
      <c r="K451" s="195">
        <f t="shared" si="17"/>
        <v>212131</v>
      </c>
      <c r="L451" s="4"/>
    </row>
    <row r="452" spans="2:12" ht="28.5">
      <c r="B452" s="3"/>
      <c r="C452" s="141"/>
      <c r="D452" s="141" t="s">
        <v>658</v>
      </c>
      <c r="E452" s="19"/>
      <c r="F452" s="19"/>
      <c r="G452" s="185" t="s">
        <v>1268</v>
      </c>
      <c r="H452" s="186" t="s">
        <v>93</v>
      </c>
      <c r="I452" s="187">
        <v>1</v>
      </c>
      <c r="J452" s="188">
        <v>211050</v>
      </c>
      <c r="K452" s="195">
        <f t="shared" si="17"/>
        <v>274618</v>
      </c>
      <c r="L452" s="4"/>
    </row>
    <row r="453" spans="2:12" ht="42.75">
      <c r="B453" s="3"/>
      <c r="C453" s="141"/>
      <c r="D453" s="141" t="s">
        <v>659</v>
      </c>
      <c r="E453" s="19"/>
      <c r="F453" s="19"/>
      <c r="G453" s="185" t="s">
        <v>1269</v>
      </c>
      <c r="H453" s="186" t="s">
        <v>93</v>
      </c>
      <c r="I453" s="187">
        <v>1</v>
      </c>
      <c r="J453" s="188">
        <v>109073</v>
      </c>
      <c r="K453" s="195">
        <f t="shared" si="17"/>
        <v>141926</v>
      </c>
      <c r="L453" s="4"/>
    </row>
    <row r="454" spans="2:12" ht="42.75">
      <c r="B454" s="3"/>
      <c r="C454" s="141"/>
      <c r="D454" s="141" t="s">
        <v>660</v>
      </c>
      <c r="E454" s="19"/>
      <c r="F454" s="19"/>
      <c r="G454" s="185" t="s">
        <v>1270</v>
      </c>
      <c r="H454" s="186" t="s">
        <v>107</v>
      </c>
      <c r="I454" s="187">
        <v>1</v>
      </c>
      <c r="J454" s="188">
        <v>237550</v>
      </c>
      <c r="K454" s="195">
        <f t="shared" si="17"/>
        <v>309100</v>
      </c>
      <c r="L454" s="4"/>
    </row>
    <row r="455" spans="2:12" ht="15" thickBot="1">
      <c r="B455" s="3"/>
      <c r="C455" s="143" t="s">
        <v>16</v>
      </c>
      <c r="D455" s="149"/>
      <c r="E455" s="24"/>
      <c r="F455" s="24"/>
      <c r="G455" s="27"/>
      <c r="H455" s="26"/>
      <c r="I455" s="159"/>
      <c r="J455" s="177"/>
      <c r="K455" s="198">
        <f>SUBTOTAL(9,K449:K454)</f>
        <v>1406335</v>
      </c>
      <c r="L455" s="4"/>
    </row>
    <row r="456" spans="2:12">
      <c r="B456" s="3"/>
      <c r="C456" s="150"/>
      <c r="D456" s="192">
        <v>9.5</v>
      </c>
      <c r="E456" s="132"/>
      <c r="F456" s="132"/>
      <c r="G456" s="173" t="s">
        <v>1271</v>
      </c>
      <c r="H456" s="162"/>
      <c r="I456" s="162"/>
      <c r="J456" s="162"/>
      <c r="K456" s="162"/>
      <c r="L456" s="4"/>
    </row>
    <row r="457" spans="2:12" ht="114">
      <c r="B457" s="3"/>
      <c r="C457" s="141"/>
      <c r="D457" s="141" t="s">
        <v>661</v>
      </c>
      <c r="E457" s="19"/>
      <c r="F457" s="19"/>
      <c r="G457" s="185" t="s">
        <v>1272</v>
      </c>
      <c r="H457" s="186" t="s">
        <v>93</v>
      </c>
      <c r="I457" s="187">
        <v>1</v>
      </c>
      <c r="J457" s="188">
        <v>690528</v>
      </c>
      <c r="K457" s="195">
        <f>ROUND(I457*J457*$K$949,0)</f>
        <v>898515</v>
      </c>
      <c r="L457" s="4"/>
    </row>
    <row r="458" spans="2:12" ht="71.25">
      <c r="B458" s="3"/>
      <c r="C458" s="141"/>
      <c r="D458" s="141" t="s">
        <v>662</v>
      </c>
      <c r="E458" s="19"/>
      <c r="F458" s="19"/>
      <c r="G458" s="185" t="s">
        <v>1273</v>
      </c>
      <c r="H458" s="186" t="s">
        <v>93</v>
      </c>
      <c r="I458" s="187">
        <v>1</v>
      </c>
      <c r="J458" s="188">
        <v>466606</v>
      </c>
      <c r="K458" s="195">
        <f>ROUND(I458*J458*$K$949,0)</f>
        <v>607148</v>
      </c>
      <c r="L458" s="4"/>
    </row>
    <row r="459" spans="2:12" ht="15" thickBot="1">
      <c r="B459" s="3"/>
      <c r="C459" s="143" t="s">
        <v>16</v>
      </c>
      <c r="D459" s="149"/>
      <c r="E459" s="24"/>
      <c r="F459" s="24"/>
      <c r="G459" s="27"/>
      <c r="H459" s="26"/>
      <c r="I459" s="159"/>
      <c r="J459" s="177"/>
      <c r="K459" s="198">
        <f>SUBTOTAL(9,K457:K458)</f>
        <v>1505663</v>
      </c>
      <c r="L459" s="4"/>
    </row>
    <row r="460" spans="2:12">
      <c r="B460" s="3"/>
      <c r="C460" s="150"/>
      <c r="D460" s="192">
        <v>9.6999999999999993</v>
      </c>
      <c r="E460" s="132"/>
      <c r="F460" s="132"/>
      <c r="G460" s="173" t="s">
        <v>1274</v>
      </c>
      <c r="H460" s="162"/>
      <c r="I460" s="162"/>
      <c r="J460" s="162"/>
      <c r="K460" s="162"/>
      <c r="L460" s="4"/>
    </row>
    <row r="461" spans="2:12" ht="128.25">
      <c r="B461" s="3"/>
      <c r="C461" s="141"/>
      <c r="D461" s="141" t="s">
        <v>663</v>
      </c>
      <c r="E461" s="19"/>
      <c r="F461" s="19"/>
      <c r="G461" s="185" t="s">
        <v>1275</v>
      </c>
      <c r="H461" s="186" t="s">
        <v>93</v>
      </c>
      <c r="I461" s="187">
        <v>1</v>
      </c>
      <c r="J461" s="188">
        <v>683800</v>
      </c>
      <c r="K461" s="195">
        <f>ROUND(I461*J461*$K$949,0)</f>
        <v>889761</v>
      </c>
      <c r="L461" s="4"/>
    </row>
    <row r="462" spans="2:12" ht="15" thickBot="1">
      <c r="B462" s="3"/>
      <c r="C462" s="143" t="s">
        <v>16</v>
      </c>
      <c r="D462" s="149"/>
      <c r="E462" s="24"/>
      <c r="F462" s="24"/>
      <c r="G462" s="27"/>
      <c r="H462" s="26"/>
      <c r="I462" s="159"/>
      <c r="J462" s="177"/>
      <c r="K462" s="198">
        <f>SUBTOTAL(9,K461)</f>
        <v>889761</v>
      </c>
      <c r="L462" s="4"/>
    </row>
    <row r="463" spans="2:12">
      <c r="B463" s="3"/>
      <c r="C463" s="150"/>
      <c r="D463" s="192">
        <v>9.8000000000000007</v>
      </c>
      <c r="E463" s="132"/>
      <c r="F463" s="132"/>
      <c r="G463" s="173" t="s">
        <v>1276</v>
      </c>
      <c r="H463" s="162"/>
      <c r="I463" s="162"/>
      <c r="J463" s="162"/>
      <c r="K463" s="162"/>
      <c r="L463" s="4"/>
    </row>
    <row r="464" spans="2:12" ht="71.25">
      <c r="B464" s="3"/>
      <c r="C464" s="141"/>
      <c r="D464" s="141" t="s">
        <v>664</v>
      </c>
      <c r="E464" s="19"/>
      <c r="F464" s="19"/>
      <c r="G464" s="185" t="s">
        <v>1277</v>
      </c>
      <c r="H464" s="186" t="s">
        <v>93</v>
      </c>
      <c r="I464" s="187">
        <v>1</v>
      </c>
      <c r="J464" s="188">
        <v>111790</v>
      </c>
      <c r="K464" s="195">
        <f>ROUND(I464*J464*$K$949,0)</f>
        <v>145461</v>
      </c>
      <c r="L464" s="4"/>
    </row>
    <row r="465" spans="2:12" ht="71.25">
      <c r="B465" s="3"/>
      <c r="C465" s="141"/>
      <c r="D465" s="141" t="s">
        <v>665</v>
      </c>
      <c r="E465" s="19"/>
      <c r="F465" s="19"/>
      <c r="G465" s="185" t="s">
        <v>1278</v>
      </c>
      <c r="H465" s="186" t="s">
        <v>100</v>
      </c>
      <c r="I465" s="187">
        <v>1</v>
      </c>
      <c r="J465" s="188">
        <v>547837</v>
      </c>
      <c r="K465" s="195">
        <f>ROUND(I465*J465*$K$949,0)</f>
        <v>712846</v>
      </c>
      <c r="L465" s="4"/>
    </row>
    <row r="466" spans="2:12" ht="15" thickBot="1">
      <c r="B466" s="3"/>
      <c r="C466" s="143" t="s">
        <v>16</v>
      </c>
      <c r="D466" s="149"/>
      <c r="E466" s="24"/>
      <c r="F466" s="24"/>
      <c r="G466" s="27"/>
      <c r="H466" s="26"/>
      <c r="I466" s="159"/>
      <c r="J466" s="177"/>
      <c r="K466" s="198">
        <f>SUBTOTAL(9,K464:K465)</f>
        <v>858307</v>
      </c>
      <c r="L466" s="4"/>
    </row>
    <row r="467" spans="2:12">
      <c r="B467" s="3"/>
      <c r="C467" s="150"/>
      <c r="D467" s="192">
        <v>10</v>
      </c>
      <c r="E467" s="132"/>
      <c r="F467" s="132"/>
      <c r="G467" s="173" t="s">
        <v>1279</v>
      </c>
      <c r="H467" s="162"/>
      <c r="I467" s="162"/>
      <c r="J467" s="162"/>
      <c r="K467" s="162"/>
      <c r="L467" s="4"/>
    </row>
    <row r="468" spans="2:12" ht="42.75">
      <c r="B468" s="3"/>
      <c r="C468" s="141"/>
      <c r="D468" s="141" t="s">
        <v>666</v>
      </c>
      <c r="E468" s="19"/>
      <c r="F468" s="19"/>
      <c r="G468" s="185" t="s">
        <v>1280</v>
      </c>
      <c r="H468" s="186" t="s">
        <v>93</v>
      </c>
      <c r="I468" s="187">
        <v>1</v>
      </c>
      <c r="J468" s="188">
        <v>141924</v>
      </c>
      <c r="K468" s="195">
        <f>ROUND(I468*J468*$K$949,0)</f>
        <v>184672</v>
      </c>
      <c r="L468" s="4"/>
    </row>
    <row r="469" spans="2:12" ht="15" thickBot="1">
      <c r="B469" s="3"/>
      <c r="C469" s="143" t="s">
        <v>16</v>
      </c>
      <c r="D469" s="149"/>
      <c r="E469" s="24"/>
      <c r="F469" s="24"/>
      <c r="G469" s="27"/>
      <c r="H469" s="26"/>
      <c r="I469" s="159"/>
      <c r="J469" s="177"/>
      <c r="K469" s="198">
        <f>SUBTOTAL(9,K468)</f>
        <v>184672</v>
      </c>
      <c r="L469" s="4"/>
    </row>
    <row r="470" spans="2:12">
      <c r="B470" s="3"/>
      <c r="C470" s="150"/>
      <c r="D470" s="192" t="s">
        <v>667</v>
      </c>
      <c r="E470" s="132"/>
      <c r="F470" s="132"/>
      <c r="G470" s="173" t="s">
        <v>1281</v>
      </c>
      <c r="H470" s="162"/>
      <c r="I470" s="162"/>
      <c r="J470" s="162"/>
      <c r="K470" s="162"/>
      <c r="L470" s="4"/>
    </row>
    <row r="471" spans="2:12" ht="99.75">
      <c r="B471" s="3"/>
      <c r="C471" s="141"/>
      <c r="D471" s="141" t="s">
        <v>668</v>
      </c>
      <c r="E471" s="19"/>
      <c r="F471" s="19"/>
      <c r="G471" s="185" t="s">
        <v>1282</v>
      </c>
      <c r="H471" s="186" t="s">
        <v>93</v>
      </c>
      <c r="I471" s="187">
        <v>1</v>
      </c>
      <c r="J471" s="188">
        <v>163934</v>
      </c>
      <c r="K471" s="195">
        <f>ROUND(I471*J471*$K$949,0)</f>
        <v>213311</v>
      </c>
      <c r="L471" s="4"/>
    </row>
    <row r="472" spans="2:12" ht="71.25">
      <c r="B472" s="3"/>
      <c r="C472" s="141"/>
      <c r="D472" s="141" t="s">
        <v>669</v>
      </c>
      <c r="E472" s="19"/>
      <c r="F472" s="19"/>
      <c r="G472" s="185" t="s">
        <v>1283</v>
      </c>
      <c r="H472" s="186" t="s">
        <v>93</v>
      </c>
      <c r="I472" s="187">
        <v>1</v>
      </c>
      <c r="J472" s="188">
        <v>187354</v>
      </c>
      <c r="K472" s="195">
        <f>ROUND(I472*J472*$K$949,0)</f>
        <v>243785</v>
      </c>
      <c r="L472" s="4"/>
    </row>
    <row r="473" spans="2:12" ht="99.75">
      <c r="B473" s="3"/>
      <c r="C473" s="141"/>
      <c r="D473" s="141" t="s">
        <v>670</v>
      </c>
      <c r="E473" s="19"/>
      <c r="F473" s="19"/>
      <c r="G473" s="185" t="s">
        <v>1284</v>
      </c>
      <c r="H473" s="186" t="s">
        <v>93</v>
      </c>
      <c r="I473" s="187">
        <v>1</v>
      </c>
      <c r="J473" s="188">
        <v>310871</v>
      </c>
      <c r="K473" s="195">
        <f>ROUND(I473*J473*$K$949,0)</f>
        <v>404505</v>
      </c>
      <c r="L473" s="4"/>
    </row>
    <row r="474" spans="2:12" ht="409.5">
      <c r="B474" s="3"/>
      <c r="C474" s="141"/>
      <c r="D474" s="141" t="s">
        <v>671</v>
      </c>
      <c r="E474" s="19"/>
      <c r="F474" s="19"/>
      <c r="G474" s="185" t="s">
        <v>1285</v>
      </c>
      <c r="H474" s="186" t="s">
        <v>93</v>
      </c>
      <c r="I474" s="187">
        <v>1</v>
      </c>
      <c r="J474" s="188">
        <v>210872</v>
      </c>
      <c r="K474" s="195">
        <f>ROUND(I474*J474*$K$949,0)</f>
        <v>274387</v>
      </c>
      <c r="L474" s="4"/>
    </row>
    <row r="475" spans="2:12" ht="313.5">
      <c r="B475" s="3"/>
      <c r="C475" s="141"/>
      <c r="D475" s="141" t="s">
        <v>672</v>
      </c>
      <c r="E475" s="19"/>
      <c r="F475" s="19"/>
      <c r="G475" s="185" t="s">
        <v>1286</v>
      </c>
      <c r="H475" s="186" t="s">
        <v>93</v>
      </c>
      <c r="I475" s="187">
        <v>1</v>
      </c>
      <c r="J475" s="188">
        <v>183546</v>
      </c>
      <c r="K475" s="195">
        <f>ROUND(I475*J475*$K$949,0)</f>
        <v>238830</v>
      </c>
      <c r="L475" s="4"/>
    </row>
    <row r="476" spans="2:12" ht="15" thickBot="1">
      <c r="B476" s="3"/>
      <c r="C476" s="143" t="s">
        <v>16</v>
      </c>
      <c r="D476" s="149"/>
      <c r="E476" s="24"/>
      <c r="F476" s="24"/>
      <c r="G476" s="27"/>
      <c r="H476" s="26"/>
      <c r="I476" s="159"/>
      <c r="J476" s="177"/>
      <c r="K476" s="198">
        <f>SUBTOTAL(9,K471:K475)</f>
        <v>1374818</v>
      </c>
      <c r="L476" s="4"/>
    </row>
    <row r="477" spans="2:12" ht="42.75">
      <c r="B477" s="3"/>
      <c r="C477" s="150"/>
      <c r="D477" s="192" t="s">
        <v>673</v>
      </c>
      <c r="E477" s="132"/>
      <c r="F477" s="132"/>
      <c r="G477" s="173" t="s">
        <v>1287</v>
      </c>
      <c r="H477" s="162"/>
      <c r="I477" s="162"/>
      <c r="J477" s="162"/>
      <c r="K477" s="162"/>
      <c r="L477" s="4"/>
    </row>
    <row r="478" spans="2:12" ht="28.5">
      <c r="B478" s="3"/>
      <c r="C478" s="141"/>
      <c r="D478" s="141" t="s">
        <v>674</v>
      </c>
      <c r="E478" s="19"/>
      <c r="F478" s="19"/>
      <c r="G478" s="185" t="s">
        <v>1288</v>
      </c>
      <c r="H478" s="186" t="s">
        <v>93</v>
      </c>
      <c r="I478" s="187">
        <v>1</v>
      </c>
      <c r="J478" s="188">
        <v>41343</v>
      </c>
      <c r="K478" s="195">
        <f>ROUND(I478*J478*$K$949,0)</f>
        <v>53796</v>
      </c>
      <c r="L478" s="4"/>
    </row>
    <row r="479" spans="2:12" ht="42.75">
      <c r="B479" s="3"/>
      <c r="C479" s="141"/>
      <c r="D479" s="141" t="s">
        <v>675</v>
      </c>
      <c r="E479" s="19"/>
      <c r="F479" s="19"/>
      <c r="G479" s="185" t="s">
        <v>1289</v>
      </c>
      <c r="H479" s="186" t="s">
        <v>93</v>
      </c>
      <c r="I479" s="187">
        <v>1</v>
      </c>
      <c r="J479" s="188">
        <v>38293</v>
      </c>
      <c r="K479" s="195">
        <f>ROUND(I479*J479*$K$949,0)</f>
        <v>49827</v>
      </c>
      <c r="L479" s="4"/>
    </row>
    <row r="480" spans="2:12" ht="42.75">
      <c r="B480" s="3"/>
      <c r="C480" s="141"/>
      <c r="D480" s="141" t="s">
        <v>676</v>
      </c>
      <c r="E480" s="19"/>
      <c r="F480" s="19"/>
      <c r="G480" s="185" t="s">
        <v>1290</v>
      </c>
      <c r="H480" s="186" t="s">
        <v>100</v>
      </c>
      <c r="I480" s="187">
        <v>1</v>
      </c>
      <c r="J480" s="188">
        <v>18298</v>
      </c>
      <c r="K480" s="195">
        <f>ROUND(I480*J480*$K$949,0)</f>
        <v>23809</v>
      </c>
      <c r="L480" s="4"/>
    </row>
    <row r="481" spans="2:12" ht="42.75">
      <c r="B481" s="3"/>
      <c r="C481" s="141"/>
      <c r="D481" s="141" t="s">
        <v>677</v>
      </c>
      <c r="E481" s="19"/>
      <c r="F481" s="19"/>
      <c r="G481" s="185" t="s">
        <v>1291</v>
      </c>
      <c r="H481" s="186" t="s">
        <v>93</v>
      </c>
      <c r="I481" s="187">
        <v>1</v>
      </c>
      <c r="J481" s="188">
        <v>50153</v>
      </c>
      <c r="K481" s="195">
        <f>ROUND(I481*J481*$K$949,0)</f>
        <v>65259</v>
      </c>
      <c r="L481" s="4"/>
    </row>
    <row r="482" spans="2:12" ht="28.5">
      <c r="B482" s="3"/>
      <c r="C482" s="141"/>
      <c r="D482" s="141" t="s">
        <v>678</v>
      </c>
      <c r="E482" s="19"/>
      <c r="F482" s="19"/>
      <c r="G482" s="185" t="s">
        <v>1292</v>
      </c>
      <c r="H482" s="186" t="s">
        <v>93</v>
      </c>
      <c r="I482" s="187">
        <v>1</v>
      </c>
      <c r="J482" s="188">
        <v>25510</v>
      </c>
      <c r="K482" s="195">
        <f>ROUND(I482*J482*$K$949,0)</f>
        <v>33194</v>
      </c>
      <c r="L482" s="4"/>
    </row>
    <row r="483" spans="2:12" ht="15" thickBot="1">
      <c r="B483" s="3"/>
      <c r="C483" s="143" t="s">
        <v>16</v>
      </c>
      <c r="D483" s="149"/>
      <c r="E483" s="24"/>
      <c r="F483" s="24"/>
      <c r="G483" s="27"/>
      <c r="H483" s="26"/>
      <c r="I483" s="159"/>
      <c r="J483" s="177"/>
      <c r="K483" s="198">
        <f>SUBTOTAL(9,K478:K482)</f>
        <v>225885</v>
      </c>
      <c r="L483" s="4"/>
    </row>
    <row r="484" spans="2:12" ht="28.5">
      <c r="B484" s="3"/>
      <c r="C484" s="150"/>
      <c r="D484" s="192" t="s">
        <v>679</v>
      </c>
      <c r="E484" s="132"/>
      <c r="F484" s="132"/>
      <c r="G484" s="173" t="s">
        <v>1293</v>
      </c>
      <c r="H484" s="162"/>
      <c r="I484" s="162"/>
      <c r="J484" s="162"/>
      <c r="K484" s="162"/>
      <c r="L484" s="4"/>
    </row>
    <row r="485" spans="2:12" ht="42.75">
      <c r="B485" s="3"/>
      <c r="C485" s="141"/>
      <c r="D485" s="141" t="s">
        <v>680</v>
      </c>
      <c r="E485" s="19"/>
      <c r="F485" s="19"/>
      <c r="G485" s="185" t="s">
        <v>1294</v>
      </c>
      <c r="H485" s="186" t="s">
        <v>93</v>
      </c>
      <c r="I485" s="187">
        <v>1</v>
      </c>
      <c r="J485" s="188">
        <v>29912</v>
      </c>
      <c r="K485" s="195">
        <f>ROUND(I485*J485*$K$949,0)</f>
        <v>38921</v>
      </c>
      <c r="L485" s="4"/>
    </row>
    <row r="486" spans="2:12" ht="42.75">
      <c r="B486" s="3"/>
      <c r="C486" s="141"/>
      <c r="D486" s="141" t="s">
        <v>681</v>
      </c>
      <c r="E486" s="19"/>
      <c r="F486" s="19"/>
      <c r="G486" s="185" t="s">
        <v>1295</v>
      </c>
      <c r="H486" s="186" t="s">
        <v>93</v>
      </c>
      <c r="I486" s="187">
        <v>1</v>
      </c>
      <c r="J486" s="188">
        <v>28107</v>
      </c>
      <c r="K486" s="195">
        <f>ROUND(I486*J486*$K$949,0)</f>
        <v>36573</v>
      </c>
      <c r="L486" s="4"/>
    </row>
    <row r="487" spans="2:12">
      <c r="B487" s="3"/>
      <c r="C487" s="141"/>
      <c r="D487" s="141" t="s">
        <v>682</v>
      </c>
      <c r="E487" s="19"/>
      <c r="F487" s="19"/>
      <c r="G487" s="185" t="s">
        <v>1296</v>
      </c>
      <c r="H487" s="186" t="s">
        <v>100</v>
      </c>
      <c r="I487" s="187">
        <v>1</v>
      </c>
      <c r="J487" s="188">
        <v>16735</v>
      </c>
      <c r="K487" s="195">
        <f>ROUND(I487*J487*$K$949,0)</f>
        <v>21776</v>
      </c>
      <c r="L487" s="4"/>
    </row>
    <row r="488" spans="2:12" ht="57">
      <c r="B488" s="3"/>
      <c r="C488" s="141"/>
      <c r="D488" s="141" t="s">
        <v>683</v>
      </c>
      <c r="E488" s="19"/>
      <c r="F488" s="19"/>
      <c r="G488" s="185" t="s">
        <v>1297</v>
      </c>
      <c r="H488" s="186" t="s">
        <v>100</v>
      </c>
      <c r="I488" s="187">
        <v>1</v>
      </c>
      <c r="J488" s="188">
        <v>33946.281999999999</v>
      </c>
      <c r="K488" s="195">
        <f>ROUND(I488*J488*$K$949,0)</f>
        <v>44171</v>
      </c>
      <c r="L488" s="4"/>
    </row>
    <row r="489" spans="2:12" ht="15" thickBot="1">
      <c r="B489" s="3"/>
      <c r="C489" s="143" t="s">
        <v>16</v>
      </c>
      <c r="D489" s="149"/>
      <c r="E489" s="24"/>
      <c r="F489" s="24"/>
      <c r="G489" s="27"/>
      <c r="H489" s="26"/>
      <c r="I489" s="159"/>
      <c r="J489" s="177"/>
      <c r="K489" s="198">
        <f>SUBTOTAL(9,K485:K488)</f>
        <v>141441</v>
      </c>
      <c r="L489" s="4"/>
    </row>
    <row r="490" spans="2:12">
      <c r="B490" s="3"/>
      <c r="C490" s="150"/>
      <c r="D490" s="192" t="s">
        <v>684</v>
      </c>
      <c r="E490" s="132"/>
      <c r="F490" s="132"/>
      <c r="G490" s="173" t="s">
        <v>1298</v>
      </c>
      <c r="H490" s="162"/>
      <c r="I490" s="162"/>
      <c r="J490" s="162"/>
      <c r="K490" s="162"/>
      <c r="L490" s="4"/>
    </row>
    <row r="491" spans="2:12" ht="57">
      <c r="B491" s="3"/>
      <c r="C491" s="141"/>
      <c r="D491" s="141" t="s">
        <v>685</v>
      </c>
      <c r="E491" s="19"/>
      <c r="F491" s="19"/>
      <c r="G491" s="185" t="s">
        <v>1299</v>
      </c>
      <c r="H491" s="186" t="s">
        <v>93</v>
      </c>
      <c r="I491" s="187">
        <v>1</v>
      </c>
      <c r="J491" s="188">
        <v>112592</v>
      </c>
      <c r="K491" s="195">
        <f>ROUND(I491*J491*$K$949,0)</f>
        <v>146505</v>
      </c>
      <c r="L491" s="4"/>
    </row>
    <row r="492" spans="2:12" ht="57">
      <c r="B492" s="3"/>
      <c r="C492" s="141"/>
      <c r="D492" s="141" t="s">
        <v>686</v>
      </c>
      <c r="E492" s="19"/>
      <c r="F492" s="19"/>
      <c r="G492" s="185" t="s">
        <v>1300</v>
      </c>
      <c r="H492" s="186" t="s">
        <v>93</v>
      </c>
      <c r="I492" s="187">
        <v>1</v>
      </c>
      <c r="J492" s="188">
        <v>126020</v>
      </c>
      <c r="K492" s="195">
        <f>ROUND(I492*J492*$K$949,0)</f>
        <v>163977</v>
      </c>
      <c r="L492" s="4"/>
    </row>
    <row r="493" spans="2:12" ht="57">
      <c r="B493" s="3"/>
      <c r="C493" s="141"/>
      <c r="D493" s="141" t="s">
        <v>687</v>
      </c>
      <c r="E493" s="19"/>
      <c r="F493" s="19"/>
      <c r="G493" s="185" t="s">
        <v>1301</v>
      </c>
      <c r="H493" s="186" t="s">
        <v>93</v>
      </c>
      <c r="I493" s="187">
        <v>1</v>
      </c>
      <c r="J493" s="188">
        <v>115588</v>
      </c>
      <c r="K493" s="195">
        <f>ROUND(I493*J493*$K$949,0)</f>
        <v>150403</v>
      </c>
      <c r="L493" s="4"/>
    </row>
    <row r="494" spans="2:12" ht="57">
      <c r="B494" s="3"/>
      <c r="C494" s="141"/>
      <c r="D494" s="141" t="s">
        <v>688</v>
      </c>
      <c r="E494" s="19"/>
      <c r="F494" s="19"/>
      <c r="G494" s="185" t="s">
        <v>1302</v>
      </c>
      <c r="H494" s="186" t="s">
        <v>93</v>
      </c>
      <c r="I494" s="187">
        <v>1</v>
      </c>
      <c r="J494" s="188">
        <v>336556</v>
      </c>
      <c r="K494" s="195">
        <f>ROUND(I494*J494*$K$949,0)</f>
        <v>437927</v>
      </c>
      <c r="L494" s="4"/>
    </row>
    <row r="495" spans="2:12" ht="57">
      <c r="B495" s="3"/>
      <c r="C495" s="141"/>
      <c r="D495" s="141" t="s">
        <v>689</v>
      </c>
      <c r="E495" s="19"/>
      <c r="F495" s="19"/>
      <c r="G495" s="185" t="s">
        <v>1303</v>
      </c>
      <c r="H495" s="186" t="s">
        <v>93</v>
      </c>
      <c r="I495" s="187">
        <v>1</v>
      </c>
      <c r="J495" s="188">
        <v>147364</v>
      </c>
      <c r="K495" s="195">
        <f>ROUND(I495*J495*$K$949,0)</f>
        <v>191750</v>
      </c>
      <c r="L495" s="4"/>
    </row>
    <row r="496" spans="2:12" ht="15" thickBot="1">
      <c r="B496" s="3"/>
      <c r="C496" s="143" t="s">
        <v>16</v>
      </c>
      <c r="D496" s="149"/>
      <c r="E496" s="24"/>
      <c r="F496" s="24"/>
      <c r="G496" s="27"/>
      <c r="H496" s="26"/>
      <c r="I496" s="159"/>
      <c r="J496" s="177"/>
      <c r="K496" s="198">
        <f>SUBTOTAL(9,K491:K495)</f>
        <v>1090562</v>
      </c>
      <c r="L496" s="4"/>
    </row>
    <row r="497" spans="2:12" ht="99.75">
      <c r="B497" s="3"/>
      <c r="C497" s="150"/>
      <c r="D497" s="192" t="s">
        <v>690</v>
      </c>
      <c r="E497" s="132"/>
      <c r="F497" s="132"/>
      <c r="G497" s="173" t="s">
        <v>1304</v>
      </c>
      <c r="H497" s="162"/>
      <c r="I497" s="162"/>
      <c r="J497" s="162"/>
      <c r="K497" s="162"/>
      <c r="L497" s="4"/>
    </row>
    <row r="498" spans="2:12" ht="85.5">
      <c r="B498" s="3"/>
      <c r="C498" s="141"/>
      <c r="D498" s="141" t="s">
        <v>691</v>
      </c>
      <c r="E498" s="19"/>
      <c r="F498" s="19"/>
      <c r="G498" s="185" t="s">
        <v>1305</v>
      </c>
      <c r="H498" s="186" t="s">
        <v>93</v>
      </c>
      <c r="I498" s="187">
        <v>1</v>
      </c>
      <c r="J498" s="188">
        <v>25342.22</v>
      </c>
      <c r="K498" s="195">
        <f>ROUND(I498*J498*$K$949,0)</f>
        <v>32975</v>
      </c>
      <c r="L498" s="4"/>
    </row>
    <row r="499" spans="2:12" ht="85.5">
      <c r="B499" s="3"/>
      <c r="C499" s="141"/>
      <c r="D499" s="141" t="s">
        <v>692</v>
      </c>
      <c r="E499" s="19"/>
      <c r="F499" s="19"/>
      <c r="G499" s="185" t="s">
        <v>1306</v>
      </c>
      <c r="H499" s="186" t="s">
        <v>93</v>
      </c>
      <c r="I499" s="187">
        <v>1</v>
      </c>
      <c r="J499" s="188">
        <v>23427</v>
      </c>
      <c r="K499" s="195">
        <f>ROUND(I499*J499*$K$949,0)</f>
        <v>30483</v>
      </c>
      <c r="L499" s="4"/>
    </row>
    <row r="500" spans="2:12" ht="15" thickBot="1">
      <c r="B500" s="3"/>
      <c r="C500" s="143" t="s">
        <v>16</v>
      </c>
      <c r="D500" s="149"/>
      <c r="E500" s="24"/>
      <c r="F500" s="24"/>
      <c r="G500" s="27"/>
      <c r="H500" s="26"/>
      <c r="I500" s="159"/>
      <c r="J500" s="177"/>
      <c r="K500" s="198">
        <f>SUBTOTAL(9,K498:K499)</f>
        <v>63458</v>
      </c>
      <c r="L500" s="4"/>
    </row>
    <row r="501" spans="2:12" ht="99.75">
      <c r="B501" s="3"/>
      <c r="C501" s="150"/>
      <c r="D501" s="192" t="s">
        <v>693</v>
      </c>
      <c r="E501" s="132"/>
      <c r="F501" s="132"/>
      <c r="G501" s="173" t="s">
        <v>1307</v>
      </c>
      <c r="H501" s="162"/>
      <c r="I501" s="162"/>
      <c r="J501" s="162"/>
      <c r="K501" s="162"/>
      <c r="L501" s="4"/>
    </row>
    <row r="502" spans="2:12" ht="85.5">
      <c r="B502" s="3"/>
      <c r="C502" s="141"/>
      <c r="D502" s="141" t="s">
        <v>694</v>
      </c>
      <c r="E502" s="19"/>
      <c r="F502" s="19"/>
      <c r="G502" s="185" t="s">
        <v>1308</v>
      </c>
      <c r="H502" s="186" t="s">
        <v>93</v>
      </c>
      <c r="I502" s="187">
        <v>1</v>
      </c>
      <c r="J502" s="188">
        <v>27517</v>
      </c>
      <c r="K502" s="195">
        <f>ROUND(I502*J502*$K$949,0)</f>
        <v>35805</v>
      </c>
      <c r="L502" s="4"/>
    </row>
    <row r="503" spans="2:12" ht="85.5">
      <c r="B503" s="3"/>
      <c r="C503" s="141"/>
      <c r="D503" s="141" t="s">
        <v>695</v>
      </c>
      <c r="E503" s="19"/>
      <c r="F503" s="19"/>
      <c r="G503" s="185" t="s">
        <v>1309</v>
      </c>
      <c r="H503" s="186" t="s">
        <v>93</v>
      </c>
      <c r="I503" s="187">
        <v>1</v>
      </c>
      <c r="J503" s="188">
        <v>25045</v>
      </c>
      <c r="K503" s="195">
        <f>ROUND(I503*J503*$K$949,0)</f>
        <v>32589</v>
      </c>
      <c r="L503" s="4"/>
    </row>
    <row r="504" spans="2:12" ht="15" thickBot="1">
      <c r="B504" s="3"/>
      <c r="C504" s="143" t="s">
        <v>16</v>
      </c>
      <c r="D504" s="149"/>
      <c r="E504" s="24"/>
      <c r="F504" s="24"/>
      <c r="G504" s="27"/>
      <c r="H504" s="26"/>
      <c r="I504" s="159"/>
      <c r="J504" s="177"/>
      <c r="K504" s="198">
        <f>SUBTOTAL(9,K502:K503)</f>
        <v>68394</v>
      </c>
      <c r="L504" s="4"/>
    </row>
    <row r="505" spans="2:12" ht="71.25">
      <c r="B505" s="3"/>
      <c r="C505" s="150"/>
      <c r="D505" s="192" t="s">
        <v>696</v>
      </c>
      <c r="E505" s="132"/>
      <c r="F505" s="132"/>
      <c r="G505" s="173" t="s">
        <v>1310</v>
      </c>
      <c r="H505" s="162"/>
      <c r="I505" s="162"/>
      <c r="J505" s="162"/>
      <c r="K505" s="162"/>
      <c r="L505" s="4"/>
    </row>
    <row r="506" spans="2:12" ht="71.25">
      <c r="B506" s="3"/>
      <c r="C506" s="141"/>
      <c r="D506" s="141" t="s">
        <v>697</v>
      </c>
      <c r="E506" s="19"/>
      <c r="F506" s="19"/>
      <c r="G506" s="185" t="s">
        <v>1311</v>
      </c>
      <c r="H506" s="186" t="s">
        <v>93</v>
      </c>
      <c r="I506" s="187">
        <v>1</v>
      </c>
      <c r="J506" s="188">
        <v>26130</v>
      </c>
      <c r="K506" s="195">
        <f>ROUND(I506*J506*$K$949,0)</f>
        <v>34000</v>
      </c>
      <c r="L506" s="4"/>
    </row>
    <row r="507" spans="2:12" ht="15" thickBot="1">
      <c r="B507" s="3"/>
      <c r="C507" s="143" t="s">
        <v>16</v>
      </c>
      <c r="D507" s="149"/>
      <c r="E507" s="24"/>
      <c r="F507" s="24"/>
      <c r="G507" s="27"/>
      <c r="H507" s="26"/>
      <c r="I507" s="159"/>
      <c r="J507" s="177"/>
      <c r="K507" s="198">
        <f>SUBTOTAL(9,K506)</f>
        <v>34000</v>
      </c>
      <c r="L507" s="4"/>
    </row>
    <row r="508" spans="2:12" ht="57">
      <c r="B508" s="3"/>
      <c r="C508" s="150"/>
      <c r="D508" s="192" t="s">
        <v>698</v>
      </c>
      <c r="E508" s="132"/>
      <c r="F508" s="132"/>
      <c r="G508" s="173" t="s">
        <v>1312</v>
      </c>
      <c r="H508" s="162"/>
      <c r="I508" s="162"/>
      <c r="J508" s="162"/>
      <c r="K508" s="162"/>
      <c r="L508" s="4"/>
    </row>
    <row r="509" spans="2:12" ht="57">
      <c r="B509" s="3"/>
      <c r="C509" s="141"/>
      <c r="D509" s="141" t="s">
        <v>699</v>
      </c>
      <c r="E509" s="19"/>
      <c r="F509" s="19"/>
      <c r="G509" s="185" t="s">
        <v>1313</v>
      </c>
      <c r="H509" s="186" t="s">
        <v>93</v>
      </c>
      <c r="I509" s="187">
        <v>1</v>
      </c>
      <c r="J509" s="188">
        <v>33414</v>
      </c>
      <c r="K509" s="195">
        <f>ROUND(I509*J509*$K$949,0)</f>
        <v>43478</v>
      </c>
      <c r="L509" s="4"/>
    </row>
    <row r="510" spans="2:12" ht="57">
      <c r="B510" s="3"/>
      <c r="C510" s="141"/>
      <c r="D510" s="141" t="s">
        <v>700</v>
      </c>
      <c r="E510" s="19"/>
      <c r="F510" s="19"/>
      <c r="G510" s="185" t="s">
        <v>1314</v>
      </c>
      <c r="H510" s="186" t="s">
        <v>93</v>
      </c>
      <c r="I510" s="187">
        <v>1</v>
      </c>
      <c r="J510" s="188">
        <v>37123</v>
      </c>
      <c r="K510" s="195">
        <f>ROUND(I510*J510*$K$949,0)</f>
        <v>48304</v>
      </c>
      <c r="L510" s="4"/>
    </row>
    <row r="511" spans="2:12" ht="15" thickBot="1">
      <c r="B511" s="3"/>
      <c r="C511" s="143" t="s">
        <v>16</v>
      </c>
      <c r="D511" s="149"/>
      <c r="E511" s="24"/>
      <c r="F511" s="24"/>
      <c r="G511" s="27"/>
      <c r="H511" s="26"/>
      <c r="I511" s="159"/>
      <c r="J511" s="177"/>
      <c r="K511" s="198">
        <f>SUBTOTAL(9,K509:K510)</f>
        <v>91782</v>
      </c>
      <c r="L511" s="4"/>
    </row>
    <row r="512" spans="2:12" ht="71.25">
      <c r="B512" s="3"/>
      <c r="C512" s="150"/>
      <c r="D512" s="192" t="s">
        <v>701</v>
      </c>
      <c r="E512" s="132"/>
      <c r="F512" s="132"/>
      <c r="G512" s="173" t="s">
        <v>1315</v>
      </c>
      <c r="H512" s="162"/>
      <c r="I512" s="162"/>
      <c r="J512" s="162"/>
      <c r="K512" s="162"/>
      <c r="L512" s="4"/>
    </row>
    <row r="513" spans="2:12" ht="71.25">
      <c r="B513" s="3"/>
      <c r="C513" s="141"/>
      <c r="D513" s="141" t="s">
        <v>702</v>
      </c>
      <c r="E513" s="19"/>
      <c r="F513" s="19"/>
      <c r="G513" s="185" t="s">
        <v>1316</v>
      </c>
      <c r="H513" s="186" t="s">
        <v>93</v>
      </c>
      <c r="I513" s="187">
        <v>1</v>
      </c>
      <c r="J513" s="188">
        <v>27918</v>
      </c>
      <c r="K513" s="195">
        <f t="shared" ref="K513:K521" si="18">ROUND(I513*J513*$K$949,0)</f>
        <v>36327</v>
      </c>
      <c r="L513" s="4"/>
    </row>
    <row r="514" spans="2:12" ht="71.25">
      <c r="B514" s="3"/>
      <c r="C514" s="141"/>
      <c r="D514" s="141" t="s">
        <v>703</v>
      </c>
      <c r="E514" s="19"/>
      <c r="F514" s="19"/>
      <c r="G514" s="185" t="s">
        <v>1317</v>
      </c>
      <c r="H514" s="186" t="s">
        <v>93</v>
      </c>
      <c r="I514" s="187">
        <v>1</v>
      </c>
      <c r="J514" s="188">
        <v>25263</v>
      </c>
      <c r="K514" s="195">
        <f t="shared" si="18"/>
        <v>32872</v>
      </c>
      <c r="L514" s="4"/>
    </row>
    <row r="515" spans="2:12" ht="57">
      <c r="B515" s="3"/>
      <c r="C515" s="141"/>
      <c r="D515" s="141" t="s">
        <v>704</v>
      </c>
      <c r="E515" s="19"/>
      <c r="F515" s="19"/>
      <c r="G515" s="185" t="s">
        <v>1318</v>
      </c>
      <c r="H515" s="186" t="s">
        <v>93</v>
      </c>
      <c r="I515" s="187">
        <v>1</v>
      </c>
      <c r="J515" s="188">
        <v>55037</v>
      </c>
      <c r="K515" s="195">
        <f t="shared" si="18"/>
        <v>71614</v>
      </c>
      <c r="L515" s="4"/>
    </row>
    <row r="516" spans="2:12" ht="42.75">
      <c r="B516" s="3"/>
      <c r="C516" s="141"/>
      <c r="D516" s="141" t="s">
        <v>705</v>
      </c>
      <c r="E516" s="19"/>
      <c r="F516" s="19"/>
      <c r="G516" s="185" t="s">
        <v>1319</v>
      </c>
      <c r="H516" s="186" t="s">
        <v>93</v>
      </c>
      <c r="I516" s="187">
        <v>1</v>
      </c>
      <c r="J516" s="188">
        <v>23258</v>
      </c>
      <c r="K516" s="195">
        <f t="shared" si="18"/>
        <v>30263</v>
      </c>
      <c r="L516" s="4"/>
    </row>
    <row r="517" spans="2:12" ht="42.75">
      <c r="B517" s="3"/>
      <c r="C517" s="141"/>
      <c r="D517" s="141" t="s">
        <v>706</v>
      </c>
      <c r="E517" s="19"/>
      <c r="F517" s="19"/>
      <c r="G517" s="185" t="s">
        <v>1320</v>
      </c>
      <c r="H517" s="186" t="s">
        <v>107</v>
      </c>
      <c r="I517" s="187">
        <v>1</v>
      </c>
      <c r="J517" s="188">
        <v>123062</v>
      </c>
      <c r="K517" s="195">
        <f t="shared" si="18"/>
        <v>160128</v>
      </c>
      <c r="L517" s="4"/>
    </row>
    <row r="518" spans="2:12" ht="28.5">
      <c r="B518" s="3"/>
      <c r="C518" s="141"/>
      <c r="D518" s="141" t="s">
        <v>707</v>
      </c>
      <c r="E518" s="19"/>
      <c r="F518" s="19"/>
      <c r="G518" s="185" t="s">
        <v>1321</v>
      </c>
      <c r="H518" s="186" t="s">
        <v>93</v>
      </c>
      <c r="I518" s="187">
        <v>1</v>
      </c>
      <c r="J518" s="188">
        <v>22269</v>
      </c>
      <c r="K518" s="195">
        <f t="shared" si="18"/>
        <v>28976</v>
      </c>
      <c r="L518" s="4"/>
    </row>
    <row r="519" spans="2:12" ht="42.75">
      <c r="B519" s="3"/>
      <c r="C519" s="141"/>
      <c r="D519" s="141" t="s">
        <v>708</v>
      </c>
      <c r="E519" s="19"/>
      <c r="F519" s="19"/>
      <c r="G519" s="185" t="s">
        <v>1322</v>
      </c>
      <c r="H519" s="186" t="s">
        <v>93</v>
      </c>
      <c r="I519" s="187">
        <v>1</v>
      </c>
      <c r="J519" s="188">
        <v>37473</v>
      </c>
      <c r="K519" s="195">
        <f t="shared" si="18"/>
        <v>48760</v>
      </c>
      <c r="L519" s="4"/>
    </row>
    <row r="520" spans="2:12" ht="28.5">
      <c r="B520" s="3"/>
      <c r="C520" s="141"/>
      <c r="D520" s="141" t="s">
        <v>709</v>
      </c>
      <c r="E520" s="19"/>
      <c r="F520" s="19"/>
      <c r="G520" s="185" t="s">
        <v>1323</v>
      </c>
      <c r="H520" s="186" t="s">
        <v>100</v>
      </c>
      <c r="I520" s="187">
        <v>1</v>
      </c>
      <c r="J520" s="188">
        <v>10865</v>
      </c>
      <c r="K520" s="195">
        <f t="shared" si="18"/>
        <v>14138</v>
      </c>
      <c r="L520" s="4"/>
    </row>
    <row r="521" spans="2:12" ht="42.75">
      <c r="B521" s="3"/>
      <c r="C521" s="141"/>
      <c r="D521" s="141" t="s">
        <v>710</v>
      </c>
      <c r="E521" s="19"/>
      <c r="F521" s="19"/>
      <c r="G521" s="185" t="s">
        <v>1324</v>
      </c>
      <c r="H521" s="186" t="s">
        <v>100</v>
      </c>
      <c r="I521" s="187">
        <v>1</v>
      </c>
      <c r="J521" s="188">
        <v>29072</v>
      </c>
      <c r="K521" s="195">
        <f t="shared" si="18"/>
        <v>37828</v>
      </c>
      <c r="L521" s="4"/>
    </row>
    <row r="522" spans="2:12" ht="15" thickBot="1">
      <c r="B522" s="3"/>
      <c r="C522" s="143" t="s">
        <v>16</v>
      </c>
      <c r="D522" s="149"/>
      <c r="E522" s="24"/>
      <c r="F522" s="24"/>
      <c r="G522" s="27"/>
      <c r="H522" s="26"/>
      <c r="I522" s="159"/>
      <c r="J522" s="177"/>
      <c r="K522" s="198">
        <f>SUBTOTAL(9,K513:K521)</f>
        <v>460906</v>
      </c>
      <c r="L522" s="4"/>
    </row>
    <row r="523" spans="2:12" ht="42.75">
      <c r="B523" s="3"/>
      <c r="C523" s="150"/>
      <c r="D523" s="192" t="s">
        <v>711</v>
      </c>
      <c r="E523" s="132"/>
      <c r="F523" s="132"/>
      <c r="G523" s="173" t="s">
        <v>1325</v>
      </c>
      <c r="H523" s="162"/>
      <c r="I523" s="162"/>
      <c r="J523" s="162"/>
      <c r="K523" s="162"/>
      <c r="L523" s="4"/>
    </row>
    <row r="524" spans="2:12" ht="42.75">
      <c r="B524" s="3"/>
      <c r="C524" s="141"/>
      <c r="D524" s="141" t="s">
        <v>712</v>
      </c>
      <c r="E524" s="19"/>
      <c r="F524" s="19"/>
      <c r="G524" s="185" t="s">
        <v>1326</v>
      </c>
      <c r="H524" s="186" t="s">
        <v>93</v>
      </c>
      <c r="I524" s="187">
        <v>1</v>
      </c>
      <c r="J524" s="188">
        <v>46981</v>
      </c>
      <c r="K524" s="195">
        <f t="shared" ref="K524:K542" si="19">ROUND(I524*J524*$K$949,0)</f>
        <v>61132</v>
      </c>
      <c r="L524" s="4"/>
    </row>
    <row r="525" spans="2:12" ht="42.75">
      <c r="B525" s="3"/>
      <c r="C525" s="141"/>
      <c r="D525" s="141" t="s">
        <v>713</v>
      </c>
      <c r="E525" s="19"/>
      <c r="F525" s="19"/>
      <c r="G525" s="185" t="s">
        <v>1327</v>
      </c>
      <c r="H525" s="186" t="s">
        <v>93</v>
      </c>
      <c r="I525" s="187">
        <v>1</v>
      </c>
      <c r="J525" s="188">
        <v>37771</v>
      </c>
      <c r="K525" s="195">
        <f t="shared" si="19"/>
        <v>49148</v>
      </c>
      <c r="L525" s="4"/>
    </row>
    <row r="526" spans="2:12" ht="71.25">
      <c r="B526" s="3"/>
      <c r="C526" s="141"/>
      <c r="D526" s="141" t="s">
        <v>714</v>
      </c>
      <c r="E526" s="19"/>
      <c r="F526" s="19"/>
      <c r="G526" s="185" t="s">
        <v>1328</v>
      </c>
      <c r="H526" s="186" t="s">
        <v>100</v>
      </c>
      <c r="I526" s="187">
        <v>1</v>
      </c>
      <c r="J526" s="188">
        <v>33335</v>
      </c>
      <c r="K526" s="195">
        <f t="shared" si="19"/>
        <v>43376</v>
      </c>
      <c r="L526" s="4"/>
    </row>
    <row r="527" spans="2:12" ht="42.75">
      <c r="B527" s="3"/>
      <c r="C527" s="141"/>
      <c r="D527" s="141" t="s">
        <v>715</v>
      </c>
      <c r="E527" s="19"/>
      <c r="F527" s="19"/>
      <c r="G527" s="185" t="s">
        <v>1329</v>
      </c>
      <c r="H527" s="186" t="s">
        <v>93</v>
      </c>
      <c r="I527" s="187">
        <v>1</v>
      </c>
      <c r="J527" s="188">
        <v>39784</v>
      </c>
      <c r="K527" s="195">
        <f t="shared" si="19"/>
        <v>51767</v>
      </c>
      <c r="L527" s="4"/>
    </row>
    <row r="528" spans="2:12" ht="57">
      <c r="B528" s="3"/>
      <c r="C528" s="141"/>
      <c r="D528" s="141" t="s">
        <v>716</v>
      </c>
      <c r="E528" s="19"/>
      <c r="F528" s="19"/>
      <c r="G528" s="185" t="s">
        <v>1330</v>
      </c>
      <c r="H528" s="186" t="s">
        <v>100</v>
      </c>
      <c r="I528" s="187">
        <v>1</v>
      </c>
      <c r="J528" s="188">
        <v>48400</v>
      </c>
      <c r="K528" s="195">
        <f t="shared" si="19"/>
        <v>62978</v>
      </c>
      <c r="L528" s="4"/>
    </row>
    <row r="529" spans="2:12" ht="57">
      <c r="B529" s="3"/>
      <c r="C529" s="141"/>
      <c r="D529" s="141" t="s">
        <v>717</v>
      </c>
      <c r="E529" s="19"/>
      <c r="F529" s="19"/>
      <c r="G529" s="185" t="s">
        <v>1331</v>
      </c>
      <c r="H529" s="186" t="s">
        <v>93</v>
      </c>
      <c r="I529" s="187">
        <v>1</v>
      </c>
      <c r="J529" s="188">
        <v>48400</v>
      </c>
      <c r="K529" s="195">
        <f t="shared" si="19"/>
        <v>62978</v>
      </c>
      <c r="L529" s="4"/>
    </row>
    <row r="530" spans="2:12" ht="57">
      <c r="B530" s="3"/>
      <c r="C530" s="141"/>
      <c r="D530" s="141" t="s">
        <v>718</v>
      </c>
      <c r="E530" s="19"/>
      <c r="F530" s="19"/>
      <c r="G530" s="185" t="s">
        <v>1332</v>
      </c>
      <c r="H530" s="186" t="s">
        <v>93</v>
      </c>
      <c r="I530" s="187">
        <v>1</v>
      </c>
      <c r="J530" s="188">
        <v>29090</v>
      </c>
      <c r="K530" s="195">
        <f t="shared" si="19"/>
        <v>37852</v>
      </c>
      <c r="L530" s="4"/>
    </row>
    <row r="531" spans="2:12" ht="57">
      <c r="B531" s="3"/>
      <c r="C531" s="141"/>
      <c r="D531" s="141" t="s">
        <v>719</v>
      </c>
      <c r="E531" s="19"/>
      <c r="F531" s="19"/>
      <c r="G531" s="185" t="s">
        <v>1333</v>
      </c>
      <c r="H531" s="186" t="s">
        <v>93</v>
      </c>
      <c r="I531" s="187">
        <v>1</v>
      </c>
      <c r="J531" s="188">
        <v>27414</v>
      </c>
      <c r="K531" s="195">
        <f t="shared" si="19"/>
        <v>35671</v>
      </c>
      <c r="L531" s="4"/>
    </row>
    <row r="532" spans="2:12" ht="57">
      <c r="B532" s="3"/>
      <c r="C532" s="141"/>
      <c r="D532" s="141" t="s">
        <v>720</v>
      </c>
      <c r="E532" s="19"/>
      <c r="F532" s="19"/>
      <c r="G532" s="185" t="s">
        <v>1334</v>
      </c>
      <c r="H532" s="186" t="s">
        <v>93</v>
      </c>
      <c r="I532" s="187">
        <v>1</v>
      </c>
      <c r="J532" s="188">
        <v>43814</v>
      </c>
      <c r="K532" s="195">
        <f t="shared" si="19"/>
        <v>57011</v>
      </c>
      <c r="L532" s="4"/>
    </row>
    <row r="533" spans="2:12" ht="57">
      <c r="B533" s="3"/>
      <c r="C533" s="141"/>
      <c r="D533" s="141" t="s">
        <v>721</v>
      </c>
      <c r="E533" s="19"/>
      <c r="F533" s="19"/>
      <c r="G533" s="185" t="s">
        <v>1335</v>
      </c>
      <c r="H533" s="186" t="s">
        <v>100</v>
      </c>
      <c r="I533" s="187">
        <v>1</v>
      </c>
      <c r="J533" s="188">
        <v>57255</v>
      </c>
      <c r="K533" s="195">
        <f t="shared" si="19"/>
        <v>74500</v>
      </c>
      <c r="L533" s="4"/>
    </row>
    <row r="534" spans="2:12" ht="71.25">
      <c r="B534" s="3"/>
      <c r="C534" s="141"/>
      <c r="D534" s="141" t="s">
        <v>722</v>
      </c>
      <c r="E534" s="19"/>
      <c r="F534" s="19"/>
      <c r="G534" s="185" t="s">
        <v>1336</v>
      </c>
      <c r="H534" s="186" t="s">
        <v>100</v>
      </c>
      <c r="I534" s="187">
        <v>1</v>
      </c>
      <c r="J534" s="188">
        <v>60700</v>
      </c>
      <c r="K534" s="195">
        <f t="shared" si="19"/>
        <v>78983</v>
      </c>
      <c r="L534" s="4"/>
    </row>
    <row r="535" spans="2:12" ht="57">
      <c r="B535" s="3"/>
      <c r="C535" s="141"/>
      <c r="D535" s="141" t="s">
        <v>723</v>
      </c>
      <c r="E535" s="19"/>
      <c r="F535" s="19"/>
      <c r="G535" s="185" t="s">
        <v>1337</v>
      </c>
      <c r="H535" s="186" t="s">
        <v>100</v>
      </c>
      <c r="I535" s="187">
        <v>1</v>
      </c>
      <c r="J535" s="188">
        <v>23382</v>
      </c>
      <c r="K535" s="195">
        <f t="shared" si="19"/>
        <v>30425</v>
      </c>
      <c r="L535" s="4"/>
    </row>
    <row r="536" spans="2:12">
      <c r="B536" s="3"/>
      <c r="C536" s="141"/>
      <c r="D536" s="141" t="s">
        <v>724</v>
      </c>
      <c r="E536" s="19"/>
      <c r="F536" s="19"/>
      <c r="G536" s="185" t="s">
        <v>1338</v>
      </c>
      <c r="H536" s="186" t="s">
        <v>100</v>
      </c>
      <c r="I536" s="187">
        <v>1</v>
      </c>
      <c r="J536" s="188">
        <v>12084</v>
      </c>
      <c r="K536" s="195">
        <f t="shared" si="19"/>
        <v>15724</v>
      </c>
      <c r="L536" s="4"/>
    </row>
    <row r="537" spans="2:12" ht="42.75">
      <c r="B537" s="3"/>
      <c r="C537" s="141"/>
      <c r="D537" s="141" t="s">
        <v>725</v>
      </c>
      <c r="E537" s="19"/>
      <c r="F537" s="19"/>
      <c r="G537" s="185" t="s">
        <v>1339</v>
      </c>
      <c r="H537" s="186" t="s">
        <v>93</v>
      </c>
      <c r="I537" s="187">
        <v>1</v>
      </c>
      <c r="J537" s="188">
        <v>46365</v>
      </c>
      <c r="K537" s="195">
        <f t="shared" si="19"/>
        <v>60330</v>
      </c>
      <c r="L537" s="4"/>
    </row>
    <row r="538" spans="2:12" ht="57">
      <c r="B538" s="3"/>
      <c r="C538" s="141"/>
      <c r="D538" s="141" t="s">
        <v>726</v>
      </c>
      <c r="E538" s="19"/>
      <c r="F538" s="19"/>
      <c r="G538" s="185" t="s">
        <v>1340</v>
      </c>
      <c r="H538" s="186" t="s">
        <v>93</v>
      </c>
      <c r="I538" s="187">
        <v>1</v>
      </c>
      <c r="J538" s="188">
        <v>81895</v>
      </c>
      <c r="K538" s="195">
        <f t="shared" si="19"/>
        <v>106562</v>
      </c>
      <c r="L538" s="4"/>
    </row>
    <row r="539" spans="2:12" ht="213.75">
      <c r="B539" s="3"/>
      <c r="C539" s="141"/>
      <c r="D539" s="141" t="s">
        <v>727</v>
      </c>
      <c r="E539" s="19"/>
      <c r="F539" s="19"/>
      <c r="G539" s="185" t="s">
        <v>1341</v>
      </c>
      <c r="H539" s="186" t="s">
        <v>100</v>
      </c>
      <c r="I539" s="187">
        <v>1</v>
      </c>
      <c r="J539" s="188">
        <v>34485</v>
      </c>
      <c r="K539" s="195">
        <f t="shared" si="19"/>
        <v>44872</v>
      </c>
      <c r="L539" s="4"/>
    </row>
    <row r="540" spans="2:12" ht="57">
      <c r="B540" s="3"/>
      <c r="C540" s="141"/>
      <c r="D540" s="141" t="s">
        <v>728</v>
      </c>
      <c r="E540" s="19"/>
      <c r="F540" s="19"/>
      <c r="G540" s="185" t="s">
        <v>1342</v>
      </c>
      <c r="H540" s="186" t="s">
        <v>93</v>
      </c>
      <c r="I540" s="187">
        <v>1</v>
      </c>
      <c r="J540" s="188">
        <v>40087</v>
      </c>
      <c r="K540" s="195">
        <f t="shared" si="19"/>
        <v>52161</v>
      </c>
      <c r="L540" s="4"/>
    </row>
    <row r="541" spans="2:12" ht="114">
      <c r="B541" s="3"/>
      <c r="C541" s="141"/>
      <c r="D541" s="141" t="s">
        <v>729</v>
      </c>
      <c r="E541" s="19"/>
      <c r="F541" s="19"/>
      <c r="G541" s="185" t="s">
        <v>1343</v>
      </c>
      <c r="H541" s="186" t="s">
        <v>100</v>
      </c>
      <c r="I541" s="187">
        <v>1</v>
      </c>
      <c r="J541" s="188">
        <v>53200.05</v>
      </c>
      <c r="K541" s="195">
        <f t="shared" si="19"/>
        <v>69224</v>
      </c>
      <c r="L541" s="4"/>
    </row>
    <row r="542" spans="2:12" ht="57">
      <c r="B542" s="3"/>
      <c r="C542" s="141"/>
      <c r="D542" s="141" t="s">
        <v>730</v>
      </c>
      <c r="E542" s="19"/>
      <c r="F542" s="19"/>
      <c r="G542" s="185" t="s">
        <v>1344</v>
      </c>
      <c r="H542" s="186" t="s">
        <v>93</v>
      </c>
      <c r="I542" s="187">
        <v>1</v>
      </c>
      <c r="J542" s="188">
        <v>27694</v>
      </c>
      <c r="K542" s="195">
        <f t="shared" si="19"/>
        <v>36035</v>
      </c>
      <c r="L542" s="4"/>
    </row>
    <row r="543" spans="2:12" ht="15" thickBot="1">
      <c r="B543" s="3"/>
      <c r="C543" s="143" t="s">
        <v>16</v>
      </c>
      <c r="D543" s="149"/>
      <c r="E543" s="24"/>
      <c r="F543" s="24"/>
      <c r="G543" s="27"/>
      <c r="H543" s="26"/>
      <c r="I543" s="159"/>
      <c r="J543" s="177"/>
      <c r="K543" s="198">
        <f>SUBTOTAL(9,K524:K542)</f>
        <v>1030729</v>
      </c>
      <c r="L543" s="4"/>
    </row>
    <row r="544" spans="2:12">
      <c r="B544" s="3"/>
      <c r="C544" s="150"/>
      <c r="D544" s="192">
        <v>11</v>
      </c>
      <c r="E544" s="132"/>
      <c r="F544" s="132"/>
      <c r="G544" s="173" t="s">
        <v>1345</v>
      </c>
      <c r="H544" s="162"/>
      <c r="I544" s="162"/>
      <c r="J544" s="162"/>
      <c r="K544" s="162"/>
      <c r="L544" s="4"/>
    </row>
    <row r="545" spans="2:12" ht="28.5">
      <c r="B545" s="3"/>
      <c r="C545" s="141"/>
      <c r="D545" s="141" t="s">
        <v>731</v>
      </c>
      <c r="E545" s="19"/>
      <c r="F545" s="19"/>
      <c r="G545" s="185" t="s">
        <v>1346</v>
      </c>
      <c r="H545" s="186" t="s">
        <v>93</v>
      </c>
      <c r="I545" s="187">
        <v>1</v>
      </c>
      <c r="J545" s="188">
        <v>70880</v>
      </c>
      <c r="K545" s="195">
        <f>ROUND(I545*J545*$K$949,0)</f>
        <v>92229</v>
      </c>
      <c r="L545" s="4"/>
    </row>
    <row r="546" spans="2:12" ht="42.75">
      <c r="B546" s="3"/>
      <c r="C546" s="141"/>
      <c r="D546" s="141" t="s">
        <v>732</v>
      </c>
      <c r="E546" s="19"/>
      <c r="F546" s="19"/>
      <c r="G546" s="185" t="s">
        <v>1347</v>
      </c>
      <c r="H546" s="186" t="s">
        <v>93</v>
      </c>
      <c r="I546" s="187">
        <v>1</v>
      </c>
      <c r="J546" s="188">
        <v>36444</v>
      </c>
      <c r="K546" s="195">
        <f>ROUND(I546*J546*$K$949,0)</f>
        <v>47421</v>
      </c>
      <c r="L546" s="4"/>
    </row>
    <row r="547" spans="2:12" ht="28.5">
      <c r="B547" s="3"/>
      <c r="C547" s="141"/>
      <c r="D547" s="141" t="s">
        <v>733</v>
      </c>
      <c r="E547" s="19"/>
      <c r="F547" s="19"/>
      <c r="G547" s="185" t="s">
        <v>1348</v>
      </c>
      <c r="H547" s="186" t="s">
        <v>93</v>
      </c>
      <c r="I547" s="187">
        <v>1</v>
      </c>
      <c r="J547" s="188">
        <v>22622</v>
      </c>
      <c r="K547" s="195">
        <f>ROUND(I547*J547*$K$949,0)</f>
        <v>29436</v>
      </c>
      <c r="L547" s="4"/>
    </row>
    <row r="548" spans="2:12" ht="15" thickBot="1">
      <c r="B548" s="3"/>
      <c r="C548" s="143" t="s">
        <v>16</v>
      </c>
      <c r="D548" s="149"/>
      <c r="E548" s="24"/>
      <c r="F548" s="24"/>
      <c r="G548" s="27"/>
      <c r="H548" s="26"/>
      <c r="I548" s="159"/>
      <c r="J548" s="177"/>
      <c r="K548" s="198">
        <f>SUBTOTAL(9,K545:K547)</f>
        <v>169086</v>
      </c>
      <c r="L548" s="4"/>
    </row>
    <row r="549" spans="2:12" ht="42.75">
      <c r="B549" s="3"/>
      <c r="C549" s="150"/>
      <c r="D549" s="192" t="s">
        <v>734</v>
      </c>
      <c r="E549" s="132"/>
      <c r="F549" s="132"/>
      <c r="G549" s="173" t="s">
        <v>1349</v>
      </c>
      <c r="H549" s="162"/>
      <c r="I549" s="162"/>
      <c r="J549" s="162"/>
      <c r="K549" s="162"/>
      <c r="L549" s="4"/>
    </row>
    <row r="550" spans="2:12" ht="42.75">
      <c r="B550" s="3"/>
      <c r="C550" s="141"/>
      <c r="D550" s="141" t="s">
        <v>735</v>
      </c>
      <c r="E550" s="19"/>
      <c r="F550" s="19"/>
      <c r="G550" s="185" t="s">
        <v>1350</v>
      </c>
      <c r="H550" s="186" t="s">
        <v>93</v>
      </c>
      <c r="I550" s="187">
        <v>1</v>
      </c>
      <c r="J550" s="188">
        <v>91484</v>
      </c>
      <c r="K550" s="195">
        <f t="shared" ref="K550:K558" si="20">ROUND(I550*J550*$K$949,0)</f>
        <v>119039</v>
      </c>
      <c r="L550" s="4"/>
    </row>
    <row r="551" spans="2:12" ht="42.75">
      <c r="B551" s="3"/>
      <c r="C551" s="141"/>
      <c r="D551" s="141" t="s">
        <v>736</v>
      </c>
      <c r="E551" s="19"/>
      <c r="F551" s="19"/>
      <c r="G551" s="185" t="s">
        <v>1351</v>
      </c>
      <c r="H551" s="186" t="s">
        <v>93</v>
      </c>
      <c r="I551" s="187">
        <v>1</v>
      </c>
      <c r="J551" s="188">
        <v>107973</v>
      </c>
      <c r="K551" s="195">
        <f t="shared" si="20"/>
        <v>140494</v>
      </c>
      <c r="L551" s="4"/>
    </row>
    <row r="552" spans="2:12" ht="42.75">
      <c r="B552" s="3"/>
      <c r="C552" s="141"/>
      <c r="D552" s="141" t="s">
        <v>737</v>
      </c>
      <c r="E552" s="19"/>
      <c r="F552" s="19"/>
      <c r="G552" s="185" t="s">
        <v>1352</v>
      </c>
      <c r="H552" s="186" t="s">
        <v>93</v>
      </c>
      <c r="I552" s="187">
        <v>1</v>
      </c>
      <c r="J552" s="188">
        <v>159398</v>
      </c>
      <c r="K552" s="195">
        <f t="shared" si="20"/>
        <v>207409</v>
      </c>
      <c r="L552" s="4"/>
    </row>
    <row r="553" spans="2:12" ht="128.25">
      <c r="B553" s="3"/>
      <c r="C553" s="141"/>
      <c r="D553" s="141" t="s">
        <v>738</v>
      </c>
      <c r="E553" s="19"/>
      <c r="F553" s="19"/>
      <c r="G553" s="185" t="s">
        <v>1353</v>
      </c>
      <c r="H553" s="186" t="s">
        <v>93</v>
      </c>
      <c r="I553" s="187">
        <v>1</v>
      </c>
      <c r="J553" s="188">
        <v>138117</v>
      </c>
      <c r="K553" s="195">
        <f t="shared" si="20"/>
        <v>179718</v>
      </c>
      <c r="L553" s="4"/>
    </row>
    <row r="554" spans="2:12" ht="57">
      <c r="B554" s="3"/>
      <c r="C554" s="141"/>
      <c r="D554" s="141" t="s">
        <v>739</v>
      </c>
      <c r="E554" s="19"/>
      <c r="F554" s="19"/>
      <c r="G554" s="185" t="s">
        <v>1354</v>
      </c>
      <c r="H554" s="186" t="s">
        <v>93</v>
      </c>
      <c r="I554" s="187">
        <v>1</v>
      </c>
      <c r="J554" s="188">
        <v>281543</v>
      </c>
      <c r="K554" s="195">
        <f t="shared" si="20"/>
        <v>366344</v>
      </c>
      <c r="L554" s="4"/>
    </row>
    <row r="555" spans="2:12" ht="42.75">
      <c r="B555" s="3"/>
      <c r="C555" s="141"/>
      <c r="D555" s="141" t="s">
        <v>740</v>
      </c>
      <c r="E555" s="19"/>
      <c r="F555" s="19"/>
      <c r="G555" s="185" t="s">
        <v>1355</v>
      </c>
      <c r="H555" s="186" t="s">
        <v>93</v>
      </c>
      <c r="I555" s="187">
        <v>1</v>
      </c>
      <c r="J555" s="188">
        <v>154901</v>
      </c>
      <c r="K555" s="195">
        <f t="shared" si="20"/>
        <v>201557</v>
      </c>
      <c r="L555" s="4"/>
    </row>
    <row r="556" spans="2:12" ht="85.5">
      <c r="B556" s="3"/>
      <c r="C556" s="141"/>
      <c r="D556" s="141" t="s">
        <v>741</v>
      </c>
      <c r="E556" s="19"/>
      <c r="F556" s="19"/>
      <c r="G556" s="185" t="s">
        <v>1356</v>
      </c>
      <c r="H556" s="186" t="s">
        <v>93</v>
      </c>
      <c r="I556" s="187">
        <v>1</v>
      </c>
      <c r="J556" s="188">
        <v>339643</v>
      </c>
      <c r="K556" s="195">
        <f t="shared" si="20"/>
        <v>441943</v>
      </c>
      <c r="L556" s="4"/>
    </row>
    <row r="557" spans="2:12" ht="42.75">
      <c r="B557" s="3"/>
      <c r="C557" s="141"/>
      <c r="D557" s="141" t="s">
        <v>742</v>
      </c>
      <c r="E557" s="19"/>
      <c r="F557" s="19"/>
      <c r="G557" s="185" t="s">
        <v>1357</v>
      </c>
      <c r="H557" s="186" t="s">
        <v>93</v>
      </c>
      <c r="I557" s="187">
        <v>1</v>
      </c>
      <c r="J557" s="188">
        <v>141050</v>
      </c>
      <c r="K557" s="195">
        <f t="shared" si="20"/>
        <v>183534</v>
      </c>
      <c r="L557" s="4"/>
    </row>
    <row r="558" spans="2:12" ht="71.25">
      <c r="B558" s="3"/>
      <c r="C558" s="141"/>
      <c r="D558" s="141" t="s">
        <v>743</v>
      </c>
      <c r="E558" s="19"/>
      <c r="F558" s="19"/>
      <c r="G558" s="185" t="s">
        <v>1358</v>
      </c>
      <c r="H558" s="186" t="s">
        <v>93</v>
      </c>
      <c r="I558" s="187">
        <v>1</v>
      </c>
      <c r="J558" s="188">
        <v>151518</v>
      </c>
      <c r="K558" s="195">
        <f t="shared" si="20"/>
        <v>197155</v>
      </c>
      <c r="L558" s="4"/>
    </row>
    <row r="559" spans="2:12" ht="15" thickBot="1">
      <c r="B559" s="3"/>
      <c r="C559" s="143" t="s">
        <v>16</v>
      </c>
      <c r="D559" s="149"/>
      <c r="E559" s="24"/>
      <c r="F559" s="24"/>
      <c r="G559" s="27"/>
      <c r="H559" s="26"/>
      <c r="I559" s="159"/>
      <c r="J559" s="177"/>
      <c r="K559" s="198">
        <f>SUBTOTAL(9,K550:K558)</f>
        <v>2037193</v>
      </c>
      <c r="L559" s="4"/>
    </row>
    <row r="560" spans="2:12">
      <c r="B560" s="3"/>
      <c r="C560" s="150"/>
      <c r="D560" s="192" t="s">
        <v>744</v>
      </c>
      <c r="E560" s="132"/>
      <c r="F560" s="132"/>
      <c r="G560" s="173" t="s">
        <v>1359</v>
      </c>
      <c r="H560" s="162"/>
      <c r="I560" s="162"/>
      <c r="J560" s="162"/>
      <c r="K560" s="162"/>
      <c r="L560" s="4"/>
    </row>
    <row r="561" spans="2:12" ht="28.5">
      <c r="B561" s="3"/>
      <c r="C561" s="141"/>
      <c r="D561" s="141" t="s">
        <v>745</v>
      </c>
      <c r="E561" s="19"/>
      <c r="F561" s="19"/>
      <c r="G561" s="185" t="s">
        <v>1360</v>
      </c>
      <c r="H561" s="186" t="s">
        <v>93</v>
      </c>
      <c r="I561" s="187">
        <v>1</v>
      </c>
      <c r="J561" s="188">
        <v>131659</v>
      </c>
      <c r="K561" s="195">
        <f t="shared" ref="K561:K571" si="21">ROUND(I561*J561*$K$949,0)</f>
        <v>171315</v>
      </c>
      <c r="L561" s="4"/>
    </row>
    <row r="562" spans="2:12" ht="57">
      <c r="B562" s="3"/>
      <c r="C562" s="141"/>
      <c r="D562" s="141" t="s">
        <v>746</v>
      </c>
      <c r="E562" s="19"/>
      <c r="F562" s="19"/>
      <c r="G562" s="185" t="s">
        <v>1361</v>
      </c>
      <c r="H562" s="186" t="s">
        <v>93</v>
      </c>
      <c r="I562" s="187">
        <v>1</v>
      </c>
      <c r="J562" s="188">
        <v>122569</v>
      </c>
      <c r="K562" s="195">
        <f t="shared" si="21"/>
        <v>159487</v>
      </c>
      <c r="L562" s="4"/>
    </row>
    <row r="563" spans="2:12" ht="57">
      <c r="B563" s="3"/>
      <c r="C563" s="141"/>
      <c r="D563" s="141" t="s">
        <v>747</v>
      </c>
      <c r="E563" s="19"/>
      <c r="F563" s="19"/>
      <c r="G563" s="185" t="s">
        <v>1362</v>
      </c>
      <c r="H563" s="186" t="s">
        <v>100</v>
      </c>
      <c r="I563" s="187">
        <v>1</v>
      </c>
      <c r="J563" s="188">
        <v>29913</v>
      </c>
      <c r="K563" s="195">
        <f t="shared" si="21"/>
        <v>38923</v>
      </c>
      <c r="L563" s="4"/>
    </row>
    <row r="564" spans="2:12" ht="42.75">
      <c r="B564" s="3"/>
      <c r="C564" s="141"/>
      <c r="D564" s="141" t="s">
        <v>748</v>
      </c>
      <c r="E564" s="19"/>
      <c r="F564" s="19"/>
      <c r="G564" s="185" t="s">
        <v>1363</v>
      </c>
      <c r="H564" s="186" t="s">
        <v>100</v>
      </c>
      <c r="I564" s="187">
        <v>1</v>
      </c>
      <c r="J564" s="188">
        <v>61046</v>
      </c>
      <c r="K564" s="195">
        <f t="shared" si="21"/>
        <v>79433</v>
      </c>
      <c r="L564" s="4"/>
    </row>
    <row r="565" spans="2:12" ht="42.75">
      <c r="B565" s="3"/>
      <c r="C565" s="141"/>
      <c r="D565" s="141" t="s">
        <v>749</v>
      </c>
      <c r="E565" s="19"/>
      <c r="F565" s="19"/>
      <c r="G565" s="185" t="s">
        <v>1364</v>
      </c>
      <c r="H565" s="186" t="s">
        <v>100</v>
      </c>
      <c r="I565" s="187">
        <v>1</v>
      </c>
      <c r="J565" s="188">
        <v>117078</v>
      </c>
      <c r="K565" s="195">
        <f t="shared" si="21"/>
        <v>152342</v>
      </c>
      <c r="L565" s="4"/>
    </row>
    <row r="566" spans="2:12" ht="171">
      <c r="B566" s="3"/>
      <c r="C566" s="141"/>
      <c r="D566" s="141" t="s">
        <v>750</v>
      </c>
      <c r="E566" s="19"/>
      <c r="F566" s="19"/>
      <c r="G566" s="185" t="s">
        <v>1365</v>
      </c>
      <c r="H566" s="186" t="s">
        <v>93</v>
      </c>
      <c r="I566" s="187">
        <v>1</v>
      </c>
      <c r="J566" s="188">
        <v>235527</v>
      </c>
      <c r="K566" s="195">
        <f t="shared" si="21"/>
        <v>306468</v>
      </c>
      <c r="L566" s="4"/>
    </row>
    <row r="567" spans="2:12" ht="171">
      <c r="B567" s="3"/>
      <c r="C567" s="141"/>
      <c r="D567" s="141" t="s">
        <v>751</v>
      </c>
      <c r="E567" s="19"/>
      <c r="F567" s="19"/>
      <c r="G567" s="185" t="s">
        <v>1366</v>
      </c>
      <c r="H567" s="186" t="s">
        <v>93</v>
      </c>
      <c r="I567" s="187">
        <v>1</v>
      </c>
      <c r="J567" s="188">
        <v>200657</v>
      </c>
      <c r="K567" s="195">
        <f t="shared" si="21"/>
        <v>261095</v>
      </c>
      <c r="L567" s="4"/>
    </row>
    <row r="568" spans="2:12" ht="57">
      <c r="B568" s="3"/>
      <c r="C568" s="141"/>
      <c r="D568" s="141" t="s">
        <v>752</v>
      </c>
      <c r="E568" s="19"/>
      <c r="F568" s="19"/>
      <c r="G568" s="185" t="s">
        <v>1367</v>
      </c>
      <c r="H568" s="186" t="s">
        <v>93</v>
      </c>
      <c r="I568" s="187">
        <v>1</v>
      </c>
      <c r="J568" s="188">
        <v>194299</v>
      </c>
      <c r="K568" s="195">
        <f t="shared" si="21"/>
        <v>252822</v>
      </c>
      <c r="L568" s="4"/>
    </row>
    <row r="569" spans="2:12" ht="42.75">
      <c r="B569" s="3"/>
      <c r="C569" s="141"/>
      <c r="D569" s="141" t="s">
        <v>753</v>
      </c>
      <c r="E569" s="19"/>
      <c r="F569" s="19"/>
      <c r="G569" s="185" t="s">
        <v>1368</v>
      </c>
      <c r="H569" s="186" t="s">
        <v>100</v>
      </c>
      <c r="I569" s="187">
        <v>1</v>
      </c>
      <c r="J569" s="188">
        <v>56899</v>
      </c>
      <c r="K569" s="195">
        <f t="shared" si="21"/>
        <v>74037</v>
      </c>
      <c r="L569" s="4"/>
    </row>
    <row r="570" spans="2:12" ht="28.5">
      <c r="B570" s="3"/>
      <c r="C570" s="141"/>
      <c r="D570" s="141" t="s">
        <v>754</v>
      </c>
      <c r="E570" s="19"/>
      <c r="F570" s="19"/>
      <c r="G570" s="185" t="s">
        <v>1369</v>
      </c>
      <c r="H570" s="186" t="s">
        <v>100</v>
      </c>
      <c r="I570" s="187">
        <v>1</v>
      </c>
      <c r="J570" s="188">
        <v>112178</v>
      </c>
      <c r="K570" s="195">
        <f t="shared" si="21"/>
        <v>145966</v>
      </c>
      <c r="L570" s="4"/>
    </row>
    <row r="571" spans="2:12" ht="42.75">
      <c r="B571" s="3"/>
      <c r="C571" s="141"/>
      <c r="D571" s="141" t="s">
        <v>755</v>
      </c>
      <c r="E571" s="19"/>
      <c r="F571" s="19"/>
      <c r="G571" s="185" t="s">
        <v>1370</v>
      </c>
      <c r="H571" s="186" t="s">
        <v>93</v>
      </c>
      <c r="I571" s="187">
        <v>1</v>
      </c>
      <c r="J571" s="188">
        <v>101282</v>
      </c>
      <c r="K571" s="195">
        <f t="shared" si="21"/>
        <v>131788</v>
      </c>
      <c r="L571" s="4"/>
    </row>
    <row r="572" spans="2:12" ht="15" thickBot="1">
      <c r="B572" s="3"/>
      <c r="C572" s="143" t="s">
        <v>16</v>
      </c>
      <c r="D572" s="149"/>
      <c r="E572" s="24"/>
      <c r="F572" s="24"/>
      <c r="G572" s="27"/>
      <c r="H572" s="26"/>
      <c r="I572" s="159"/>
      <c r="J572" s="177"/>
      <c r="K572" s="198">
        <f>SUBTOTAL(9,K561:K571)</f>
        <v>1773676</v>
      </c>
      <c r="L572" s="4"/>
    </row>
    <row r="573" spans="2:12">
      <c r="B573" s="3"/>
      <c r="C573" s="150"/>
      <c r="D573" s="192">
        <v>11.19</v>
      </c>
      <c r="E573" s="132"/>
      <c r="F573" s="132"/>
      <c r="G573" s="173" t="s">
        <v>1371</v>
      </c>
      <c r="H573" s="162"/>
      <c r="I573" s="162"/>
      <c r="J573" s="162"/>
      <c r="K573" s="162"/>
      <c r="L573" s="4"/>
    </row>
    <row r="574" spans="2:12" ht="42.75">
      <c r="B574" s="3"/>
      <c r="C574" s="141"/>
      <c r="D574" s="141" t="s">
        <v>756</v>
      </c>
      <c r="E574" s="19"/>
      <c r="F574" s="19"/>
      <c r="G574" s="185" t="s">
        <v>1372</v>
      </c>
      <c r="H574" s="186" t="s">
        <v>93</v>
      </c>
      <c r="I574" s="187">
        <v>1</v>
      </c>
      <c r="J574" s="188">
        <v>145960</v>
      </c>
      <c r="K574" s="195">
        <f>ROUND(I574*J574*$K$949,0)</f>
        <v>189923</v>
      </c>
      <c r="L574" s="4"/>
    </row>
    <row r="575" spans="2:12" ht="57">
      <c r="B575" s="3"/>
      <c r="C575" s="141"/>
      <c r="D575" s="141" t="s">
        <v>757</v>
      </c>
      <c r="E575" s="19"/>
      <c r="F575" s="19"/>
      <c r="G575" s="185" t="s">
        <v>1373</v>
      </c>
      <c r="H575" s="186" t="s">
        <v>93</v>
      </c>
      <c r="I575" s="187">
        <v>1</v>
      </c>
      <c r="J575" s="188">
        <v>122104</v>
      </c>
      <c r="K575" s="195">
        <f>ROUND(I575*J575*$K$949,0)</f>
        <v>158882</v>
      </c>
      <c r="L575" s="4"/>
    </row>
    <row r="576" spans="2:12" ht="99.75">
      <c r="B576" s="3"/>
      <c r="C576" s="141"/>
      <c r="D576" s="141" t="s">
        <v>758</v>
      </c>
      <c r="E576" s="19"/>
      <c r="F576" s="19"/>
      <c r="G576" s="185" t="s">
        <v>1374</v>
      </c>
      <c r="H576" s="186" t="s">
        <v>100</v>
      </c>
      <c r="I576" s="187">
        <v>1</v>
      </c>
      <c r="J576" s="188">
        <v>55696</v>
      </c>
      <c r="K576" s="195">
        <f>ROUND(I576*J576*$K$949,0)</f>
        <v>72472</v>
      </c>
      <c r="L576" s="4"/>
    </row>
    <row r="577" spans="2:12" ht="15" thickBot="1">
      <c r="B577" s="3"/>
      <c r="C577" s="143" t="s">
        <v>16</v>
      </c>
      <c r="D577" s="149"/>
      <c r="E577" s="24"/>
      <c r="F577" s="24"/>
      <c r="G577" s="27"/>
      <c r="H577" s="26"/>
      <c r="I577" s="159"/>
      <c r="J577" s="177"/>
      <c r="K577" s="198">
        <f>SUBTOTAL(9,K574:K576)</f>
        <v>421277</v>
      </c>
      <c r="L577" s="4"/>
    </row>
    <row r="578" spans="2:12" ht="99.75">
      <c r="B578" s="3"/>
      <c r="C578" s="150"/>
      <c r="D578" s="192" t="s">
        <v>759</v>
      </c>
      <c r="E578" s="132"/>
      <c r="F578" s="132"/>
      <c r="G578" s="173" t="s">
        <v>1375</v>
      </c>
      <c r="H578" s="162"/>
      <c r="I578" s="162"/>
      <c r="J578" s="162"/>
      <c r="K578" s="162"/>
      <c r="L578" s="4"/>
    </row>
    <row r="579" spans="2:12" ht="85.5">
      <c r="B579" s="3"/>
      <c r="C579" s="141"/>
      <c r="D579" s="141" t="s">
        <v>760</v>
      </c>
      <c r="E579" s="19"/>
      <c r="F579" s="19"/>
      <c r="G579" s="185" t="s">
        <v>1376</v>
      </c>
      <c r="H579" s="186" t="s">
        <v>100</v>
      </c>
      <c r="I579" s="187">
        <v>1</v>
      </c>
      <c r="J579" s="188">
        <v>81985</v>
      </c>
      <c r="K579" s="195">
        <f>ROUND(I579*J579*$K$949,0)</f>
        <v>106679</v>
      </c>
      <c r="L579" s="4"/>
    </row>
    <row r="580" spans="2:12" ht="85.5">
      <c r="B580" s="3"/>
      <c r="C580" s="141"/>
      <c r="D580" s="141" t="s">
        <v>761</v>
      </c>
      <c r="E580" s="19"/>
      <c r="F580" s="19"/>
      <c r="G580" s="185" t="s">
        <v>1377</v>
      </c>
      <c r="H580" s="186" t="s">
        <v>100</v>
      </c>
      <c r="I580" s="187">
        <v>1</v>
      </c>
      <c r="J580" s="188">
        <v>77523</v>
      </c>
      <c r="K580" s="195">
        <f>ROUND(I580*J580*$K$949,0)</f>
        <v>100873</v>
      </c>
      <c r="L580" s="4"/>
    </row>
    <row r="581" spans="2:12" ht="28.5">
      <c r="B581" s="3"/>
      <c r="C581" s="141"/>
      <c r="D581" s="141" t="s">
        <v>762</v>
      </c>
      <c r="E581" s="19"/>
      <c r="F581" s="19"/>
      <c r="G581" s="185" t="s">
        <v>1378</v>
      </c>
      <c r="H581" s="186" t="s">
        <v>93</v>
      </c>
      <c r="I581" s="187">
        <v>1</v>
      </c>
      <c r="J581" s="188">
        <v>54332</v>
      </c>
      <c r="K581" s="195">
        <f>ROUND(I581*J581*$K$949,0)</f>
        <v>70697</v>
      </c>
      <c r="L581" s="4"/>
    </row>
    <row r="582" spans="2:12" ht="57">
      <c r="B582" s="3"/>
      <c r="C582" s="141"/>
      <c r="D582" s="141" t="s">
        <v>763</v>
      </c>
      <c r="E582" s="19"/>
      <c r="F582" s="19"/>
      <c r="G582" s="185" t="s">
        <v>1379</v>
      </c>
      <c r="H582" s="186" t="s">
        <v>93</v>
      </c>
      <c r="I582" s="187">
        <v>1</v>
      </c>
      <c r="J582" s="188">
        <v>99876</v>
      </c>
      <c r="K582" s="195">
        <f>ROUND(I582*J582*$K$949,0)</f>
        <v>129959</v>
      </c>
      <c r="L582" s="4"/>
    </row>
    <row r="583" spans="2:12" ht="42.75">
      <c r="B583" s="3"/>
      <c r="C583" s="141"/>
      <c r="D583" s="141" t="s">
        <v>764</v>
      </c>
      <c r="E583" s="19"/>
      <c r="F583" s="19"/>
      <c r="G583" s="185" t="s">
        <v>1380</v>
      </c>
      <c r="H583" s="186" t="s">
        <v>100</v>
      </c>
      <c r="I583" s="187">
        <v>1</v>
      </c>
      <c r="J583" s="188">
        <v>32414</v>
      </c>
      <c r="K583" s="195">
        <f>ROUND(I583*J583*$K$949,0)</f>
        <v>42177</v>
      </c>
      <c r="L583" s="4"/>
    </row>
    <row r="584" spans="2:12" ht="15" thickBot="1">
      <c r="B584" s="3"/>
      <c r="C584" s="143" t="s">
        <v>16</v>
      </c>
      <c r="D584" s="149"/>
      <c r="E584" s="24"/>
      <c r="F584" s="24"/>
      <c r="G584" s="27"/>
      <c r="H584" s="26"/>
      <c r="I584" s="159"/>
      <c r="J584" s="177"/>
      <c r="K584" s="198">
        <f>SUBTOTAL(9,K579:K583)</f>
        <v>450385</v>
      </c>
      <c r="L584" s="4"/>
    </row>
    <row r="585" spans="2:12">
      <c r="B585" s="3"/>
      <c r="C585" s="150"/>
      <c r="D585" s="192">
        <v>12</v>
      </c>
      <c r="E585" s="132"/>
      <c r="F585" s="132"/>
      <c r="G585" s="173" t="s">
        <v>1381</v>
      </c>
      <c r="H585" s="162"/>
      <c r="I585" s="162"/>
      <c r="J585" s="162"/>
      <c r="K585" s="162"/>
      <c r="L585" s="4"/>
    </row>
    <row r="586" spans="2:12" ht="213.75">
      <c r="B586" s="3"/>
      <c r="C586" s="141"/>
      <c r="D586" s="141" t="s">
        <v>765</v>
      </c>
      <c r="E586" s="19"/>
      <c r="F586" s="19"/>
      <c r="G586" s="185" t="s">
        <v>1382</v>
      </c>
      <c r="H586" s="186" t="s">
        <v>93</v>
      </c>
      <c r="I586" s="187">
        <v>1</v>
      </c>
      <c r="J586" s="188">
        <v>372050</v>
      </c>
      <c r="K586" s="195">
        <f>ROUND(I586*J586*$K$949,0)</f>
        <v>484111</v>
      </c>
      <c r="L586" s="4"/>
    </row>
    <row r="587" spans="2:12" ht="213.75">
      <c r="B587" s="3"/>
      <c r="C587" s="141"/>
      <c r="D587" s="141" t="s">
        <v>766</v>
      </c>
      <c r="E587" s="19"/>
      <c r="F587" s="19"/>
      <c r="G587" s="185" t="s">
        <v>1383</v>
      </c>
      <c r="H587" s="186" t="s">
        <v>93</v>
      </c>
      <c r="I587" s="187">
        <v>1</v>
      </c>
      <c r="J587" s="188">
        <v>355281</v>
      </c>
      <c r="K587" s="195">
        <f>ROUND(I587*J587*$K$949,0)</f>
        <v>462292</v>
      </c>
      <c r="L587" s="4"/>
    </row>
    <row r="588" spans="2:12" ht="199.5">
      <c r="B588" s="3"/>
      <c r="C588" s="141"/>
      <c r="D588" s="141" t="s">
        <v>767</v>
      </c>
      <c r="E588" s="19"/>
      <c r="F588" s="19"/>
      <c r="G588" s="185" t="s">
        <v>1384</v>
      </c>
      <c r="H588" s="186" t="s">
        <v>93</v>
      </c>
      <c r="I588" s="187">
        <v>1</v>
      </c>
      <c r="J588" s="188">
        <v>389617</v>
      </c>
      <c r="K588" s="195">
        <f>ROUND(I588*J588*$K$949,0)</f>
        <v>506970</v>
      </c>
      <c r="L588" s="4"/>
    </row>
    <row r="589" spans="2:12" ht="15" thickBot="1">
      <c r="B589" s="3"/>
      <c r="C589" s="143" t="s">
        <v>16</v>
      </c>
      <c r="D589" s="149"/>
      <c r="E589" s="24"/>
      <c r="F589" s="24"/>
      <c r="G589" s="27"/>
      <c r="H589" s="26"/>
      <c r="I589" s="159"/>
      <c r="J589" s="177"/>
      <c r="K589" s="198">
        <f>SUBTOTAL(9,K586:K588)</f>
        <v>1453373</v>
      </c>
      <c r="L589" s="4"/>
    </row>
    <row r="590" spans="2:12">
      <c r="B590" s="3"/>
      <c r="C590" s="150"/>
      <c r="D590" s="192" t="s">
        <v>768</v>
      </c>
      <c r="E590" s="132"/>
      <c r="F590" s="132"/>
      <c r="G590" s="173" t="s">
        <v>1385</v>
      </c>
      <c r="H590" s="162"/>
      <c r="I590" s="162"/>
      <c r="J590" s="162"/>
      <c r="K590" s="162"/>
      <c r="L590" s="4"/>
    </row>
    <row r="591" spans="2:12" ht="171">
      <c r="B591" s="3"/>
      <c r="C591" s="141"/>
      <c r="D591" s="141" t="s">
        <v>769</v>
      </c>
      <c r="E591" s="19"/>
      <c r="F591" s="19"/>
      <c r="G591" s="185" t="s">
        <v>1386</v>
      </c>
      <c r="H591" s="186" t="s">
        <v>93</v>
      </c>
      <c r="I591" s="187">
        <v>1</v>
      </c>
      <c r="J591" s="188">
        <v>173147</v>
      </c>
      <c r="K591" s="195">
        <f t="shared" ref="K591:K611" si="22">ROUND(I591*J591*$K$949,0)</f>
        <v>225299</v>
      </c>
      <c r="L591" s="4"/>
    </row>
    <row r="592" spans="2:12" ht="99.75">
      <c r="B592" s="3"/>
      <c r="C592" s="141"/>
      <c r="D592" s="141" t="s">
        <v>770</v>
      </c>
      <c r="E592" s="19"/>
      <c r="F592" s="19"/>
      <c r="G592" s="185" t="s">
        <v>1387</v>
      </c>
      <c r="H592" s="186" t="s">
        <v>100</v>
      </c>
      <c r="I592" s="187">
        <v>1</v>
      </c>
      <c r="J592" s="188">
        <v>60434</v>
      </c>
      <c r="K592" s="195">
        <f t="shared" si="22"/>
        <v>78637</v>
      </c>
      <c r="L592" s="4"/>
    </row>
    <row r="593" spans="2:12" ht="57">
      <c r="B593" s="3"/>
      <c r="C593" s="141"/>
      <c r="D593" s="141" t="s">
        <v>771</v>
      </c>
      <c r="E593" s="19"/>
      <c r="F593" s="19"/>
      <c r="G593" s="185" t="s">
        <v>1388</v>
      </c>
      <c r="H593" s="186" t="s">
        <v>100</v>
      </c>
      <c r="I593" s="187">
        <v>1</v>
      </c>
      <c r="J593" s="188">
        <v>44350</v>
      </c>
      <c r="K593" s="195">
        <f t="shared" si="22"/>
        <v>57708</v>
      </c>
      <c r="L593" s="4"/>
    </row>
    <row r="594" spans="2:12" ht="42.75">
      <c r="B594" s="3"/>
      <c r="C594" s="141"/>
      <c r="D594" s="141" t="s">
        <v>772</v>
      </c>
      <c r="E594" s="19"/>
      <c r="F594" s="19"/>
      <c r="G594" s="185" t="s">
        <v>1389</v>
      </c>
      <c r="H594" s="186" t="s">
        <v>107</v>
      </c>
      <c r="I594" s="187">
        <v>1</v>
      </c>
      <c r="J594" s="188">
        <v>45758</v>
      </c>
      <c r="K594" s="195">
        <f t="shared" si="22"/>
        <v>59540</v>
      </c>
      <c r="L594" s="4"/>
    </row>
    <row r="595" spans="2:12" ht="42.75">
      <c r="B595" s="3"/>
      <c r="C595" s="141"/>
      <c r="D595" s="141" t="s">
        <v>773</v>
      </c>
      <c r="E595" s="19"/>
      <c r="F595" s="19"/>
      <c r="G595" s="185" t="s">
        <v>1390</v>
      </c>
      <c r="H595" s="186" t="s">
        <v>100</v>
      </c>
      <c r="I595" s="187">
        <v>1</v>
      </c>
      <c r="J595" s="188">
        <v>44474</v>
      </c>
      <c r="K595" s="195">
        <f t="shared" si="22"/>
        <v>57870</v>
      </c>
      <c r="L595" s="4"/>
    </row>
    <row r="596" spans="2:12" ht="57">
      <c r="B596" s="3"/>
      <c r="C596" s="141"/>
      <c r="D596" s="141" t="s">
        <v>774</v>
      </c>
      <c r="E596" s="19"/>
      <c r="F596" s="19"/>
      <c r="G596" s="185" t="s">
        <v>1391</v>
      </c>
      <c r="H596" s="186" t="s">
        <v>100</v>
      </c>
      <c r="I596" s="187">
        <v>1</v>
      </c>
      <c r="J596" s="188">
        <v>35310</v>
      </c>
      <c r="K596" s="195">
        <f t="shared" si="22"/>
        <v>45945</v>
      </c>
      <c r="L596" s="4"/>
    </row>
    <row r="597" spans="2:12" ht="185.25">
      <c r="B597" s="3"/>
      <c r="C597" s="141"/>
      <c r="D597" s="141" t="s">
        <v>775</v>
      </c>
      <c r="E597" s="19"/>
      <c r="F597" s="19"/>
      <c r="G597" s="185" t="s">
        <v>1392</v>
      </c>
      <c r="H597" s="186" t="s">
        <v>93</v>
      </c>
      <c r="I597" s="187">
        <v>1</v>
      </c>
      <c r="J597" s="188">
        <v>351758</v>
      </c>
      <c r="K597" s="195">
        <f t="shared" si="22"/>
        <v>457708</v>
      </c>
      <c r="L597" s="4"/>
    </row>
    <row r="598" spans="2:12" ht="85.5">
      <c r="B598" s="3"/>
      <c r="C598" s="141"/>
      <c r="D598" s="141" t="s">
        <v>776</v>
      </c>
      <c r="E598" s="19"/>
      <c r="F598" s="19"/>
      <c r="G598" s="185" t="s">
        <v>1393</v>
      </c>
      <c r="H598" s="186" t="s">
        <v>93</v>
      </c>
      <c r="I598" s="187">
        <v>1</v>
      </c>
      <c r="J598" s="188">
        <v>166838</v>
      </c>
      <c r="K598" s="195">
        <f t="shared" si="22"/>
        <v>217090</v>
      </c>
      <c r="L598" s="4"/>
    </row>
    <row r="599" spans="2:12" ht="99.75">
      <c r="B599" s="3"/>
      <c r="C599" s="141"/>
      <c r="D599" s="141" t="s">
        <v>777</v>
      </c>
      <c r="E599" s="19"/>
      <c r="F599" s="19"/>
      <c r="G599" s="185" t="s">
        <v>1394</v>
      </c>
      <c r="H599" s="186" t="s">
        <v>93</v>
      </c>
      <c r="I599" s="187">
        <v>1</v>
      </c>
      <c r="J599" s="188">
        <v>146140</v>
      </c>
      <c r="K599" s="195">
        <f t="shared" si="22"/>
        <v>190157</v>
      </c>
      <c r="L599" s="4"/>
    </row>
    <row r="600" spans="2:12" ht="128.25">
      <c r="B600" s="3"/>
      <c r="C600" s="141"/>
      <c r="D600" s="141" t="s">
        <v>778</v>
      </c>
      <c r="E600" s="19"/>
      <c r="F600" s="19"/>
      <c r="G600" s="185" t="s">
        <v>1395</v>
      </c>
      <c r="H600" s="186" t="s">
        <v>93</v>
      </c>
      <c r="I600" s="187">
        <v>1</v>
      </c>
      <c r="J600" s="188">
        <v>138014</v>
      </c>
      <c r="K600" s="195">
        <f t="shared" si="22"/>
        <v>179584</v>
      </c>
      <c r="L600" s="4"/>
    </row>
    <row r="601" spans="2:12" ht="114">
      <c r="B601" s="3"/>
      <c r="C601" s="141"/>
      <c r="D601" s="141" t="s">
        <v>779</v>
      </c>
      <c r="E601" s="19"/>
      <c r="F601" s="19"/>
      <c r="G601" s="185" t="s">
        <v>1396</v>
      </c>
      <c r="H601" s="186" t="s">
        <v>93</v>
      </c>
      <c r="I601" s="187">
        <v>1</v>
      </c>
      <c r="J601" s="188">
        <v>164787</v>
      </c>
      <c r="K601" s="195">
        <f t="shared" si="22"/>
        <v>214421</v>
      </c>
      <c r="L601" s="4"/>
    </row>
    <row r="602" spans="2:12" ht="71.25">
      <c r="B602" s="3"/>
      <c r="C602" s="141"/>
      <c r="D602" s="141" t="s">
        <v>780</v>
      </c>
      <c r="E602" s="19"/>
      <c r="F602" s="19"/>
      <c r="G602" s="185" t="s">
        <v>1397</v>
      </c>
      <c r="H602" s="186" t="s">
        <v>93</v>
      </c>
      <c r="I602" s="187">
        <v>1</v>
      </c>
      <c r="J602" s="188">
        <v>51529</v>
      </c>
      <c r="K602" s="195">
        <f t="shared" si="22"/>
        <v>67050</v>
      </c>
      <c r="L602" s="4"/>
    </row>
    <row r="603" spans="2:12" ht="128.25">
      <c r="B603" s="3"/>
      <c r="C603" s="141"/>
      <c r="D603" s="141" t="s">
        <v>781</v>
      </c>
      <c r="E603" s="19"/>
      <c r="F603" s="19"/>
      <c r="G603" s="185" t="s">
        <v>1398</v>
      </c>
      <c r="H603" s="186" t="s">
        <v>93</v>
      </c>
      <c r="I603" s="187">
        <v>1</v>
      </c>
      <c r="J603" s="188">
        <v>63638</v>
      </c>
      <c r="K603" s="195">
        <f t="shared" si="22"/>
        <v>82806</v>
      </c>
      <c r="L603" s="4"/>
    </row>
    <row r="604" spans="2:12" ht="28.5">
      <c r="B604" s="3"/>
      <c r="C604" s="141"/>
      <c r="D604" s="141" t="s">
        <v>782</v>
      </c>
      <c r="E604" s="19"/>
      <c r="F604" s="19"/>
      <c r="G604" s="185" t="s">
        <v>1399</v>
      </c>
      <c r="H604" s="186" t="s">
        <v>93</v>
      </c>
      <c r="I604" s="187">
        <v>1</v>
      </c>
      <c r="J604" s="188">
        <v>92643</v>
      </c>
      <c r="K604" s="195">
        <f t="shared" si="22"/>
        <v>120547</v>
      </c>
      <c r="L604" s="4"/>
    </row>
    <row r="605" spans="2:12" ht="42.75">
      <c r="B605" s="3"/>
      <c r="C605" s="141"/>
      <c r="D605" s="141" t="s">
        <v>783</v>
      </c>
      <c r="E605" s="19"/>
      <c r="F605" s="19"/>
      <c r="G605" s="185" t="s">
        <v>1400</v>
      </c>
      <c r="H605" s="186" t="s">
        <v>100</v>
      </c>
      <c r="I605" s="187">
        <v>1</v>
      </c>
      <c r="J605" s="188">
        <v>52510</v>
      </c>
      <c r="K605" s="195">
        <f t="shared" si="22"/>
        <v>68326</v>
      </c>
      <c r="L605" s="4"/>
    </row>
    <row r="606" spans="2:12" ht="42.75">
      <c r="B606" s="3"/>
      <c r="C606" s="141"/>
      <c r="D606" s="141" t="s">
        <v>784</v>
      </c>
      <c r="E606" s="19"/>
      <c r="F606" s="19"/>
      <c r="G606" s="185" t="s">
        <v>1401</v>
      </c>
      <c r="H606" s="186" t="s">
        <v>93</v>
      </c>
      <c r="I606" s="187">
        <v>1</v>
      </c>
      <c r="J606" s="188">
        <v>68004</v>
      </c>
      <c r="K606" s="195">
        <f t="shared" si="22"/>
        <v>88487</v>
      </c>
      <c r="L606" s="4"/>
    </row>
    <row r="607" spans="2:12" ht="71.25">
      <c r="B607" s="3"/>
      <c r="C607" s="141"/>
      <c r="D607" s="141" t="s">
        <v>785</v>
      </c>
      <c r="E607" s="19"/>
      <c r="F607" s="19"/>
      <c r="G607" s="185" t="s">
        <v>1402</v>
      </c>
      <c r="H607" s="186" t="s">
        <v>93</v>
      </c>
      <c r="I607" s="187">
        <v>1</v>
      </c>
      <c r="J607" s="188">
        <v>121929</v>
      </c>
      <c r="K607" s="195">
        <f t="shared" si="22"/>
        <v>158654</v>
      </c>
      <c r="L607" s="4"/>
    </row>
    <row r="608" spans="2:12" ht="114">
      <c r="B608" s="3"/>
      <c r="C608" s="141"/>
      <c r="D608" s="141" t="s">
        <v>786</v>
      </c>
      <c r="E608" s="19"/>
      <c r="F608" s="19"/>
      <c r="G608" s="185" t="s">
        <v>1403</v>
      </c>
      <c r="H608" s="186" t="s">
        <v>93</v>
      </c>
      <c r="I608" s="187">
        <v>1</v>
      </c>
      <c r="J608" s="188">
        <v>184212.15</v>
      </c>
      <c r="K608" s="195">
        <f t="shared" si="22"/>
        <v>239697</v>
      </c>
      <c r="L608" s="4"/>
    </row>
    <row r="609" spans="2:12" ht="42.75">
      <c r="B609" s="3"/>
      <c r="C609" s="141"/>
      <c r="D609" s="141" t="s">
        <v>787</v>
      </c>
      <c r="E609" s="19"/>
      <c r="F609" s="19"/>
      <c r="G609" s="185" t="s">
        <v>1404</v>
      </c>
      <c r="H609" s="186" t="s">
        <v>93</v>
      </c>
      <c r="I609" s="187">
        <v>1</v>
      </c>
      <c r="J609" s="188">
        <v>62953.41</v>
      </c>
      <c r="K609" s="195">
        <f t="shared" si="22"/>
        <v>81915</v>
      </c>
      <c r="L609" s="4"/>
    </row>
    <row r="610" spans="2:12" ht="99.75">
      <c r="B610" s="3"/>
      <c r="C610" s="141"/>
      <c r="D610" s="141" t="s">
        <v>788</v>
      </c>
      <c r="E610" s="19"/>
      <c r="F610" s="19"/>
      <c r="G610" s="185" t="s">
        <v>1405</v>
      </c>
      <c r="H610" s="186" t="s">
        <v>100</v>
      </c>
      <c r="I610" s="187">
        <v>1</v>
      </c>
      <c r="J610" s="188">
        <v>67633</v>
      </c>
      <c r="K610" s="195">
        <f t="shared" si="22"/>
        <v>88004</v>
      </c>
      <c r="L610" s="4"/>
    </row>
    <row r="611" spans="2:12" ht="57">
      <c r="B611" s="3"/>
      <c r="C611" s="141"/>
      <c r="D611" s="141" t="s">
        <v>789</v>
      </c>
      <c r="E611" s="19"/>
      <c r="F611" s="19"/>
      <c r="G611" s="185" t="s">
        <v>1406</v>
      </c>
      <c r="H611" s="186" t="s">
        <v>93</v>
      </c>
      <c r="I611" s="187">
        <v>1</v>
      </c>
      <c r="J611" s="188">
        <v>43335.423000000003</v>
      </c>
      <c r="K611" s="195">
        <f t="shared" si="22"/>
        <v>56388</v>
      </c>
      <c r="L611" s="4"/>
    </row>
    <row r="612" spans="2:12" ht="15" thickBot="1">
      <c r="B612" s="3"/>
      <c r="C612" s="143" t="s">
        <v>16</v>
      </c>
      <c r="D612" s="149"/>
      <c r="E612" s="24"/>
      <c r="F612" s="24"/>
      <c r="G612" s="27"/>
      <c r="H612" s="26"/>
      <c r="I612" s="159"/>
      <c r="J612" s="177"/>
      <c r="K612" s="198">
        <f>SUBTOTAL(9,K591:K611)</f>
        <v>2835833</v>
      </c>
      <c r="L612" s="4"/>
    </row>
    <row r="613" spans="2:12">
      <c r="B613" s="3"/>
      <c r="C613" s="150"/>
      <c r="D613" s="192">
        <v>12.2</v>
      </c>
      <c r="E613" s="132"/>
      <c r="F613" s="132"/>
      <c r="G613" s="173" t="s">
        <v>1407</v>
      </c>
      <c r="H613" s="162"/>
      <c r="I613" s="162"/>
      <c r="J613" s="162"/>
      <c r="K613" s="162"/>
      <c r="L613" s="4"/>
    </row>
    <row r="614" spans="2:12" ht="71.25">
      <c r="B614" s="3"/>
      <c r="C614" s="141"/>
      <c r="D614" s="141" t="s">
        <v>790</v>
      </c>
      <c r="E614" s="19"/>
      <c r="F614" s="19"/>
      <c r="G614" s="185" t="s">
        <v>1408</v>
      </c>
      <c r="H614" s="186" t="s">
        <v>93</v>
      </c>
      <c r="I614" s="187">
        <v>1</v>
      </c>
      <c r="J614" s="188">
        <v>119715</v>
      </c>
      <c r="K614" s="195">
        <f t="shared" ref="K614:K632" si="23">ROUND(I614*J614*$K$949,0)</f>
        <v>155773</v>
      </c>
      <c r="L614" s="4"/>
    </row>
    <row r="615" spans="2:12" ht="114">
      <c r="B615" s="3"/>
      <c r="C615" s="141"/>
      <c r="D615" s="141" t="s">
        <v>791</v>
      </c>
      <c r="E615" s="19"/>
      <c r="F615" s="19"/>
      <c r="G615" s="185" t="s">
        <v>1409</v>
      </c>
      <c r="H615" s="186" t="s">
        <v>93</v>
      </c>
      <c r="I615" s="187">
        <v>1</v>
      </c>
      <c r="J615" s="188">
        <v>142158</v>
      </c>
      <c r="K615" s="195">
        <f t="shared" si="23"/>
        <v>184976</v>
      </c>
      <c r="L615" s="4"/>
    </row>
    <row r="616" spans="2:12" ht="156.75">
      <c r="B616" s="3"/>
      <c r="C616" s="141"/>
      <c r="D616" s="141" t="s">
        <v>792</v>
      </c>
      <c r="E616" s="19"/>
      <c r="F616" s="19"/>
      <c r="G616" s="185" t="s">
        <v>1410</v>
      </c>
      <c r="H616" s="186" t="s">
        <v>93</v>
      </c>
      <c r="I616" s="187">
        <v>1</v>
      </c>
      <c r="J616" s="188">
        <v>155780</v>
      </c>
      <c r="K616" s="195">
        <f t="shared" si="23"/>
        <v>202701</v>
      </c>
      <c r="L616" s="4"/>
    </row>
    <row r="617" spans="2:12" ht="114">
      <c r="B617" s="3"/>
      <c r="C617" s="141"/>
      <c r="D617" s="141" t="s">
        <v>793</v>
      </c>
      <c r="E617" s="19"/>
      <c r="F617" s="19"/>
      <c r="G617" s="185" t="s">
        <v>1411</v>
      </c>
      <c r="H617" s="186" t="s">
        <v>93</v>
      </c>
      <c r="I617" s="187">
        <v>1</v>
      </c>
      <c r="J617" s="188">
        <v>147365</v>
      </c>
      <c r="K617" s="195">
        <f t="shared" si="23"/>
        <v>191751</v>
      </c>
      <c r="L617" s="4"/>
    </row>
    <row r="618" spans="2:12" ht="42.75">
      <c r="B618" s="3"/>
      <c r="C618" s="141"/>
      <c r="D618" s="141" t="s">
        <v>794</v>
      </c>
      <c r="E618" s="19"/>
      <c r="F618" s="19"/>
      <c r="G618" s="185" t="s">
        <v>1412</v>
      </c>
      <c r="H618" s="186" t="s">
        <v>93</v>
      </c>
      <c r="I618" s="187">
        <v>1</v>
      </c>
      <c r="J618" s="188">
        <v>87239</v>
      </c>
      <c r="K618" s="195">
        <f t="shared" si="23"/>
        <v>113515</v>
      </c>
      <c r="L618" s="4"/>
    </row>
    <row r="619" spans="2:12" ht="99.75">
      <c r="B619" s="3"/>
      <c r="C619" s="141"/>
      <c r="D619" s="141" t="s">
        <v>795</v>
      </c>
      <c r="E619" s="19"/>
      <c r="F619" s="19"/>
      <c r="G619" s="185" t="s">
        <v>1413</v>
      </c>
      <c r="H619" s="186" t="s">
        <v>100</v>
      </c>
      <c r="I619" s="187">
        <v>1</v>
      </c>
      <c r="J619" s="188">
        <v>159799</v>
      </c>
      <c r="K619" s="195">
        <f t="shared" si="23"/>
        <v>207930</v>
      </c>
      <c r="L619" s="4"/>
    </row>
    <row r="620" spans="2:12" ht="71.25">
      <c r="B620" s="3"/>
      <c r="C620" s="141"/>
      <c r="D620" s="141" t="s">
        <v>796</v>
      </c>
      <c r="E620" s="19"/>
      <c r="F620" s="19"/>
      <c r="G620" s="185" t="s">
        <v>1414</v>
      </c>
      <c r="H620" s="186" t="s">
        <v>100</v>
      </c>
      <c r="I620" s="187">
        <v>1</v>
      </c>
      <c r="J620" s="188">
        <v>171387</v>
      </c>
      <c r="K620" s="195">
        <f t="shared" si="23"/>
        <v>223009</v>
      </c>
      <c r="L620" s="4"/>
    </row>
    <row r="621" spans="2:12" ht="128.25">
      <c r="B621" s="3"/>
      <c r="C621" s="141"/>
      <c r="D621" s="141" t="s">
        <v>797</v>
      </c>
      <c r="E621" s="19"/>
      <c r="F621" s="19"/>
      <c r="G621" s="185" t="s">
        <v>1415</v>
      </c>
      <c r="H621" s="186" t="s">
        <v>100</v>
      </c>
      <c r="I621" s="187">
        <v>1</v>
      </c>
      <c r="J621" s="188">
        <v>177411</v>
      </c>
      <c r="K621" s="195">
        <f t="shared" si="23"/>
        <v>230847</v>
      </c>
      <c r="L621" s="4"/>
    </row>
    <row r="622" spans="2:12" ht="99.75">
      <c r="B622" s="3"/>
      <c r="C622" s="141"/>
      <c r="D622" s="141" t="s">
        <v>798</v>
      </c>
      <c r="E622" s="19"/>
      <c r="F622" s="19"/>
      <c r="G622" s="185" t="s">
        <v>1416</v>
      </c>
      <c r="H622" s="186" t="s">
        <v>100</v>
      </c>
      <c r="I622" s="187">
        <v>1</v>
      </c>
      <c r="J622" s="188">
        <v>69273</v>
      </c>
      <c r="K622" s="195">
        <f t="shared" si="23"/>
        <v>90138</v>
      </c>
      <c r="L622" s="4"/>
    </row>
    <row r="623" spans="2:12" ht="99.75">
      <c r="B623" s="3"/>
      <c r="C623" s="141"/>
      <c r="D623" s="141" t="s">
        <v>799</v>
      </c>
      <c r="E623" s="19"/>
      <c r="F623" s="19"/>
      <c r="G623" s="185" t="s">
        <v>1417</v>
      </c>
      <c r="H623" s="186" t="s">
        <v>100</v>
      </c>
      <c r="I623" s="187">
        <v>1</v>
      </c>
      <c r="J623" s="188">
        <v>39556</v>
      </c>
      <c r="K623" s="195">
        <f t="shared" si="23"/>
        <v>51470</v>
      </c>
      <c r="L623" s="4"/>
    </row>
    <row r="624" spans="2:12" ht="99.75">
      <c r="B624" s="3"/>
      <c r="C624" s="141"/>
      <c r="D624" s="141" t="s">
        <v>800</v>
      </c>
      <c r="E624" s="19"/>
      <c r="F624" s="19"/>
      <c r="G624" s="185" t="s">
        <v>1418</v>
      </c>
      <c r="H624" s="186" t="s">
        <v>93</v>
      </c>
      <c r="I624" s="187">
        <v>1</v>
      </c>
      <c r="J624" s="188">
        <v>120625</v>
      </c>
      <c r="K624" s="195">
        <f t="shared" si="23"/>
        <v>156957</v>
      </c>
      <c r="L624" s="4"/>
    </row>
    <row r="625" spans="2:12" ht="99.75">
      <c r="B625" s="3"/>
      <c r="C625" s="141"/>
      <c r="D625" s="141" t="s">
        <v>801</v>
      </c>
      <c r="E625" s="19"/>
      <c r="F625" s="19"/>
      <c r="G625" s="185" t="s">
        <v>1419</v>
      </c>
      <c r="H625" s="186" t="s">
        <v>93</v>
      </c>
      <c r="I625" s="187">
        <v>1</v>
      </c>
      <c r="J625" s="188">
        <v>121810</v>
      </c>
      <c r="K625" s="195">
        <f t="shared" si="23"/>
        <v>158499</v>
      </c>
      <c r="L625" s="4"/>
    </row>
    <row r="626" spans="2:12" ht="85.5">
      <c r="B626" s="3"/>
      <c r="C626" s="141"/>
      <c r="D626" s="141" t="s">
        <v>802</v>
      </c>
      <c r="E626" s="19"/>
      <c r="F626" s="19"/>
      <c r="G626" s="185" t="s">
        <v>1420</v>
      </c>
      <c r="H626" s="186" t="s">
        <v>100</v>
      </c>
      <c r="I626" s="187">
        <v>1</v>
      </c>
      <c r="J626" s="188">
        <v>114203</v>
      </c>
      <c r="K626" s="195">
        <f t="shared" si="23"/>
        <v>148601</v>
      </c>
      <c r="L626" s="4"/>
    </row>
    <row r="627" spans="2:12" ht="71.25">
      <c r="B627" s="3"/>
      <c r="C627" s="141"/>
      <c r="D627" s="141" t="s">
        <v>803</v>
      </c>
      <c r="E627" s="19"/>
      <c r="F627" s="19"/>
      <c r="G627" s="185" t="s">
        <v>1421</v>
      </c>
      <c r="H627" s="186" t="s">
        <v>100</v>
      </c>
      <c r="I627" s="187">
        <v>1</v>
      </c>
      <c r="J627" s="188">
        <v>161741</v>
      </c>
      <c r="K627" s="195">
        <f t="shared" si="23"/>
        <v>210457</v>
      </c>
      <c r="L627" s="4"/>
    </row>
    <row r="628" spans="2:12" ht="85.5">
      <c r="B628" s="3"/>
      <c r="C628" s="141"/>
      <c r="D628" s="141" t="s">
        <v>804</v>
      </c>
      <c r="E628" s="19"/>
      <c r="F628" s="19"/>
      <c r="G628" s="185" t="s">
        <v>1422</v>
      </c>
      <c r="H628" s="186" t="s">
        <v>107</v>
      </c>
      <c r="I628" s="187">
        <v>1</v>
      </c>
      <c r="J628" s="188">
        <v>76564</v>
      </c>
      <c r="K628" s="195">
        <f t="shared" si="23"/>
        <v>99625</v>
      </c>
      <c r="L628" s="4"/>
    </row>
    <row r="629" spans="2:12" ht="114">
      <c r="B629" s="3"/>
      <c r="C629" s="141"/>
      <c r="D629" s="141" t="s">
        <v>805</v>
      </c>
      <c r="E629" s="19"/>
      <c r="F629" s="19"/>
      <c r="G629" s="185" t="s">
        <v>1423</v>
      </c>
      <c r="H629" s="186" t="s">
        <v>93</v>
      </c>
      <c r="I629" s="187">
        <v>1</v>
      </c>
      <c r="J629" s="188">
        <v>188901</v>
      </c>
      <c r="K629" s="195">
        <f t="shared" si="23"/>
        <v>245798</v>
      </c>
      <c r="L629" s="4"/>
    </row>
    <row r="630" spans="2:12" ht="99.75">
      <c r="B630" s="3"/>
      <c r="C630" s="141"/>
      <c r="D630" s="141" t="s">
        <v>806</v>
      </c>
      <c r="E630" s="19"/>
      <c r="F630" s="19"/>
      <c r="G630" s="185" t="s">
        <v>1424</v>
      </c>
      <c r="H630" s="186" t="s">
        <v>93</v>
      </c>
      <c r="I630" s="187">
        <v>1</v>
      </c>
      <c r="J630" s="188">
        <v>160756</v>
      </c>
      <c r="K630" s="195">
        <f t="shared" si="23"/>
        <v>209176</v>
      </c>
      <c r="L630" s="4"/>
    </row>
    <row r="631" spans="2:12" ht="85.5">
      <c r="B631" s="3"/>
      <c r="C631" s="141"/>
      <c r="D631" s="141" t="s">
        <v>807</v>
      </c>
      <c r="E631" s="19"/>
      <c r="F631" s="19"/>
      <c r="G631" s="185" t="s">
        <v>1425</v>
      </c>
      <c r="H631" s="186" t="s">
        <v>93</v>
      </c>
      <c r="I631" s="187">
        <v>1</v>
      </c>
      <c r="J631" s="188">
        <v>62591.05</v>
      </c>
      <c r="K631" s="195">
        <f t="shared" si="23"/>
        <v>81443</v>
      </c>
      <c r="L631" s="4"/>
    </row>
    <row r="632" spans="2:12" ht="128.25">
      <c r="B632" s="3"/>
      <c r="C632" s="141"/>
      <c r="D632" s="141" t="s">
        <v>808</v>
      </c>
      <c r="E632" s="19"/>
      <c r="F632" s="19"/>
      <c r="G632" s="185" t="s">
        <v>1426</v>
      </c>
      <c r="H632" s="186" t="s">
        <v>107</v>
      </c>
      <c r="I632" s="187">
        <v>1</v>
      </c>
      <c r="J632" s="188">
        <v>143711</v>
      </c>
      <c r="K632" s="195">
        <f t="shared" si="23"/>
        <v>186997</v>
      </c>
      <c r="L632" s="4"/>
    </row>
    <row r="633" spans="2:12" ht="15" thickBot="1">
      <c r="B633" s="3"/>
      <c r="C633" s="143" t="s">
        <v>16</v>
      </c>
      <c r="D633" s="149"/>
      <c r="E633" s="24"/>
      <c r="F633" s="24"/>
      <c r="G633" s="27"/>
      <c r="H633" s="26"/>
      <c r="I633" s="159"/>
      <c r="J633" s="177"/>
      <c r="K633" s="198">
        <f>SUBTOTAL(9,K614:K632)</f>
        <v>3149663</v>
      </c>
      <c r="L633" s="4"/>
    </row>
    <row r="634" spans="2:12">
      <c r="B634" s="3"/>
      <c r="C634" s="150"/>
      <c r="D634" s="192">
        <v>13</v>
      </c>
      <c r="E634" s="132"/>
      <c r="F634" s="132"/>
      <c r="G634" s="173" t="s">
        <v>1427</v>
      </c>
      <c r="H634" s="162"/>
      <c r="I634" s="162"/>
      <c r="J634" s="162"/>
      <c r="K634" s="162"/>
      <c r="L634" s="4"/>
    </row>
    <row r="635" spans="2:12" ht="142.5">
      <c r="B635" s="3"/>
      <c r="C635" s="141"/>
      <c r="D635" s="141" t="s">
        <v>809</v>
      </c>
      <c r="E635" s="19"/>
      <c r="F635" s="19"/>
      <c r="G635" s="185" t="s">
        <v>1428</v>
      </c>
      <c r="H635" s="186" t="s">
        <v>93</v>
      </c>
      <c r="I635" s="187">
        <v>1</v>
      </c>
      <c r="J635" s="188">
        <v>283424.23</v>
      </c>
      <c r="K635" s="195">
        <f>ROUND(I635*J635*$K$949,0)</f>
        <v>368792</v>
      </c>
      <c r="L635" s="4"/>
    </row>
    <row r="636" spans="2:12" ht="57">
      <c r="B636" s="3"/>
      <c r="C636" s="141"/>
      <c r="D636" s="141" t="s">
        <v>810</v>
      </c>
      <c r="E636" s="19"/>
      <c r="F636" s="19"/>
      <c r="G636" s="185" t="s">
        <v>1429</v>
      </c>
      <c r="H636" s="186" t="s">
        <v>93</v>
      </c>
      <c r="I636" s="187">
        <v>1</v>
      </c>
      <c r="J636" s="188">
        <v>599150</v>
      </c>
      <c r="K636" s="195">
        <f>ROUND(I636*J636*$K$949,0)</f>
        <v>779614</v>
      </c>
      <c r="L636" s="4"/>
    </row>
    <row r="637" spans="2:12" ht="85.5">
      <c r="B637" s="3"/>
      <c r="C637" s="141"/>
      <c r="D637" s="141" t="s">
        <v>811</v>
      </c>
      <c r="E637" s="19"/>
      <c r="F637" s="19"/>
      <c r="G637" s="185" t="s">
        <v>1430</v>
      </c>
      <c r="H637" s="186" t="s">
        <v>93</v>
      </c>
      <c r="I637" s="187">
        <v>1</v>
      </c>
      <c r="J637" s="188">
        <v>28640</v>
      </c>
      <c r="K637" s="195">
        <f>ROUND(I637*J637*$K$949,0)</f>
        <v>37266</v>
      </c>
      <c r="L637" s="4"/>
    </row>
    <row r="638" spans="2:12" ht="15" thickBot="1">
      <c r="B638" s="3"/>
      <c r="C638" s="143" t="s">
        <v>16</v>
      </c>
      <c r="D638" s="149"/>
      <c r="E638" s="24"/>
      <c r="F638" s="24"/>
      <c r="G638" s="27"/>
      <c r="H638" s="26"/>
      <c r="I638" s="159"/>
      <c r="J638" s="177"/>
      <c r="K638" s="198">
        <f>SUBTOTAL(9,K635:K637)</f>
        <v>1185672</v>
      </c>
      <c r="L638" s="4"/>
    </row>
    <row r="639" spans="2:12">
      <c r="B639" s="3"/>
      <c r="C639" s="150"/>
      <c r="D639" s="192" t="s">
        <v>812</v>
      </c>
      <c r="E639" s="132"/>
      <c r="F639" s="132"/>
      <c r="G639" s="173" t="s">
        <v>1431</v>
      </c>
      <c r="H639" s="162"/>
      <c r="I639" s="162"/>
      <c r="J639" s="162"/>
      <c r="K639" s="162"/>
      <c r="L639" s="4"/>
    </row>
    <row r="640" spans="2:12" ht="99.75">
      <c r="B640" s="3"/>
      <c r="C640" s="141"/>
      <c r="D640" s="141" t="s">
        <v>813</v>
      </c>
      <c r="E640" s="19"/>
      <c r="F640" s="19"/>
      <c r="G640" s="185" t="s">
        <v>1432</v>
      </c>
      <c r="H640" s="186" t="s">
        <v>100</v>
      </c>
      <c r="I640" s="187">
        <v>1</v>
      </c>
      <c r="J640" s="188">
        <v>202476</v>
      </c>
      <c r="K640" s="195">
        <f t="shared" ref="K640:K654" si="24">ROUND(I640*J640*$K$949,0)</f>
        <v>263462</v>
      </c>
      <c r="L640" s="4"/>
    </row>
    <row r="641" spans="2:12" ht="114">
      <c r="B641" s="3"/>
      <c r="C641" s="141"/>
      <c r="D641" s="141" t="s">
        <v>814</v>
      </c>
      <c r="E641" s="19"/>
      <c r="F641" s="19"/>
      <c r="G641" s="185" t="s">
        <v>1433</v>
      </c>
      <c r="H641" s="186" t="s">
        <v>100</v>
      </c>
      <c r="I641" s="187">
        <v>1</v>
      </c>
      <c r="J641" s="188">
        <v>461265</v>
      </c>
      <c r="K641" s="195">
        <f t="shared" si="24"/>
        <v>600198</v>
      </c>
      <c r="L641" s="4"/>
    </row>
    <row r="642" spans="2:12" ht="114">
      <c r="B642" s="3"/>
      <c r="C642" s="141"/>
      <c r="D642" s="141" t="s">
        <v>815</v>
      </c>
      <c r="E642" s="19"/>
      <c r="F642" s="19"/>
      <c r="G642" s="185" t="s">
        <v>1434</v>
      </c>
      <c r="H642" s="186" t="s">
        <v>100</v>
      </c>
      <c r="I642" s="187">
        <v>1</v>
      </c>
      <c r="J642" s="188">
        <v>350166</v>
      </c>
      <c r="K642" s="195">
        <f t="shared" si="24"/>
        <v>455636</v>
      </c>
      <c r="L642" s="4"/>
    </row>
    <row r="643" spans="2:12" ht="71.25">
      <c r="B643" s="3"/>
      <c r="C643" s="141"/>
      <c r="D643" s="141" t="s">
        <v>816</v>
      </c>
      <c r="E643" s="19"/>
      <c r="F643" s="19"/>
      <c r="G643" s="185" t="s">
        <v>1435</v>
      </c>
      <c r="H643" s="186" t="s">
        <v>93</v>
      </c>
      <c r="I643" s="187">
        <v>1</v>
      </c>
      <c r="J643" s="188">
        <v>12370</v>
      </c>
      <c r="K643" s="195">
        <f t="shared" si="24"/>
        <v>16096</v>
      </c>
      <c r="L643" s="4"/>
    </row>
    <row r="644" spans="2:12" ht="71.25">
      <c r="B644" s="3"/>
      <c r="C644" s="141"/>
      <c r="D644" s="141" t="s">
        <v>817</v>
      </c>
      <c r="E644" s="19"/>
      <c r="F644" s="19"/>
      <c r="G644" s="185" t="s">
        <v>1436</v>
      </c>
      <c r="H644" s="186" t="s">
        <v>100</v>
      </c>
      <c r="I644" s="187">
        <v>1</v>
      </c>
      <c r="J644" s="188">
        <v>45405</v>
      </c>
      <c r="K644" s="195">
        <f t="shared" si="24"/>
        <v>59081</v>
      </c>
      <c r="L644" s="4"/>
    </row>
    <row r="645" spans="2:12" ht="57">
      <c r="B645" s="3"/>
      <c r="C645" s="141"/>
      <c r="D645" s="141" t="s">
        <v>818</v>
      </c>
      <c r="E645" s="19"/>
      <c r="F645" s="19"/>
      <c r="G645" s="185" t="s">
        <v>1437</v>
      </c>
      <c r="H645" s="186" t="s">
        <v>123</v>
      </c>
      <c r="I645" s="187">
        <v>1</v>
      </c>
      <c r="J645" s="188">
        <v>228015</v>
      </c>
      <c r="K645" s="195">
        <f t="shared" si="24"/>
        <v>296693</v>
      </c>
      <c r="L645" s="4"/>
    </row>
    <row r="646" spans="2:12" ht="57">
      <c r="B646" s="3"/>
      <c r="C646" s="141"/>
      <c r="D646" s="141" t="s">
        <v>819</v>
      </c>
      <c r="E646" s="19"/>
      <c r="F646" s="19"/>
      <c r="G646" s="185" t="s">
        <v>1438</v>
      </c>
      <c r="H646" s="186" t="s">
        <v>100</v>
      </c>
      <c r="I646" s="187">
        <v>1</v>
      </c>
      <c r="J646" s="188">
        <v>16428</v>
      </c>
      <c r="K646" s="195">
        <f t="shared" si="24"/>
        <v>21376</v>
      </c>
      <c r="L646" s="4"/>
    </row>
    <row r="647" spans="2:12" ht="228">
      <c r="B647" s="3"/>
      <c r="C647" s="141"/>
      <c r="D647" s="141" t="s">
        <v>820</v>
      </c>
      <c r="E647" s="19"/>
      <c r="F647" s="19"/>
      <c r="G647" s="185" t="s">
        <v>1439</v>
      </c>
      <c r="H647" s="186" t="s">
        <v>93</v>
      </c>
      <c r="I647" s="187">
        <v>1</v>
      </c>
      <c r="J647" s="188">
        <v>124408</v>
      </c>
      <c r="K647" s="195">
        <f t="shared" si="24"/>
        <v>161880</v>
      </c>
      <c r="L647" s="4"/>
    </row>
    <row r="648" spans="2:12" ht="114">
      <c r="B648" s="3"/>
      <c r="C648" s="141"/>
      <c r="D648" s="141" t="s">
        <v>821</v>
      </c>
      <c r="E648" s="19"/>
      <c r="F648" s="19"/>
      <c r="G648" s="185" t="s">
        <v>1440</v>
      </c>
      <c r="H648" s="186" t="s">
        <v>1441</v>
      </c>
      <c r="I648" s="187">
        <v>1</v>
      </c>
      <c r="J648" s="188">
        <v>11995742</v>
      </c>
      <c r="K648" s="195">
        <f t="shared" si="24"/>
        <v>15608859</v>
      </c>
      <c r="L648" s="4"/>
    </row>
    <row r="649" spans="2:12" ht="185.25">
      <c r="B649" s="3"/>
      <c r="C649" s="141"/>
      <c r="D649" s="141" t="s">
        <v>822</v>
      </c>
      <c r="E649" s="19"/>
      <c r="F649" s="19"/>
      <c r="G649" s="185" t="s">
        <v>1442</v>
      </c>
      <c r="H649" s="186" t="s">
        <v>1443</v>
      </c>
      <c r="I649" s="187">
        <v>1</v>
      </c>
      <c r="J649" s="188">
        <v>6653900</v>
      </c>
      <c r="K649" s="195">
        <f t="shared" si="24"/>
        <v>8658055</v>
      </c>
      <c r="L649" s="4"/>
    </row>
    <row r="650" spans="2:12" ht="114">
      <c r="B650" s="3"/>
      <c r="C650" s="141"/>
      <c r="D650" s="141" t="s">
        <v>823</v>
      </c>
      <c r="E650" s="19"/>
      <c r="F650" s="19"/>
      <c r="G650" s="185" t="s">
        <v>1444</v>
      </c>
      <c r="H650" s="186" t="s">
        <v>93</v>
      </c>
      <c r="I650" s="187">
        <v>1</v>
      </c>
      <c r="J650" s="188">
        <v>236306</v>
      </c>
      <c r="K650" s="195">
        <f t="shared" si="24"/>
        <v>307481</v>
      </c>
      <c r="L650" s="4"/>
    </row>
    <row r="651" spans="2:12" ht="128.25">
      <c r="B651" s="3"/>
      <c r="C651" s="141"/>
      <c r="D651" s="141" t="s">
        <v>824</v>
      </c>
      <c r="E651" s="19"/>
      <c r="F651" s="19"/>
      <c r="G651" s="185" t="s">
        <v>1445</v>
      </c>
      <c r="H651" s="186" t="s">
        <v>93</v>
      </c>
      <c r="I651" s="187">
        <v>1</v>
      </c>
      <c r="J651" s="188">
        <v>215017</v>
      </c>
      <c r="K651" s="195">
        <f t="shared" si="24"/>
        <v>279780</v>
      </c>
      <c r="L651" s="4"/>
    </row>
    <row r="652" spans="2:12" ht="28.5">
      <c r="B652" s="3"/>
      <c r="C652" s="141"/>
      <c r="D652" s="141" t="s">
        <v>825</v>
      </c>
      <c r="E652" s="19"/>
      <c r="F652" s="19"/>
      <c r="G652" s="185" t="s">
        <v>1446</v>
      </c>
      <c r="H652" s="186" t="s">
        <v>1441</v>
      </c>
      <c r="I652" s="187">
        <v>1</v>
      </c>
      <c r="J652" s="188">
        <v>3057988</v>
      </c>
      <c r="K652" s="195">
        <f t="shared" si="24"/>
        <v>3979054</v>
      </c>
      <c r="L652" s="4"/>
    </row>
    <row r="653" spans="2:12" ht="128.25">
      <c r="B653" s="3"/>
      <c r="C653" s="141"/>
      <c r="D653" s="141" t="s">
        <v>826</v>
      </c>
      <c r="E653" s="19"/>
      <c r="F653" s="19"/>
      <c r="G653" s="185" t="s">
        <v>1447</v>
      </c>
      <c r="H653" s="186" t="s">
        <v>93</v>
      </c>
      <c r="I653" s="187">
        <v>1</v>
      </c>
      <c r="J653" s="188">
        <v>229729</v>
      </c>
      <c r="K653" s="195">
        <f t="shared" si="24"/>
        <v>298923</v>
      </c>
      <c r="L653" s="4"/>
    </row>
    <row r="654" spans="2:12" ht="242.25">
      <c r="B654" s="3"/>
      <c r="C654" s="141"/>
      <c r="D654" s="141" t="s">
        <v>827</v>
      </c>
      <c r="E654" s="19"/>
      <c r="F654" s="19"/>
      <c r="G654" s="185" t="s">
        <v>1448</v>
      </c>
      <c r="H654" s="186" t="s">
        <v>107</v>
      </c>
      <c r="I654" s="187">
        <v>1</v>
      </c>
      <c r="J654" s="188">
        <v>8662178</v>
      </c>
      <c r="K654" s="195">
        <f t="shared" si="24"/>
        <v>11271226</v>
      </c>
      <c r="L654" s="4"/>
    </row>
    <row r="655" spans="2:12" ht="15" thickBot="1">
      <c r="B655" s="3"/>
      <c r="C655" s="143" t="s">
        <v>16</v>
      </c>
      <c r="D655" s="149"/>
      <c r="E655" s="24"/>
      <c r="F655" s="24"/>
      <c r="G655" s="27"/>
      <c r="H655" s="26"/>
      <c r="I655" s="159"/>
      <c r="J655" s="177"/>
      <c r="K655" s="198">
        <f>SUBTOTAL(9,K640:K654)</f>
        <v>42277800</v>
      </c>
      <c r="L655" s="4"/>
    </row>
    <row r="656" spans="2:12" ht="171">
      <c r="B656" s="3"/>
      <c r="C656" s="150"/>
      <c r="D656" s="192" t="s">
        <v>828</v>
      </c>
      <c r="E656" s="132"/>
      <c r="F656" s="132"/>
      <c r="G656" s="173" t="s">
        <v>1449</v>
      </c>
      <c r="H656" s="162"/>
      <c r="I656" s="162"/>
      <c r="J656" s="162"/>
      <c r="K656" s="162"/>
      <c r="L656" s="4"/>
    </row>
    <row r="657" spans="2:12" ht="142.5">
      <c r="B657" s="3"/>
      <c r="C657" s="141"/>
      <c r="D657" s="141" t="s">
        <v>829</v>
      </c>
      <c r="E657" s="19"/>
      <c r="F657" s="19"/>
      <c r="G657" s="185" t="s">
        <v>1450</v>
      </c>
      <c r="H657" s="186" t="s">
        <v>107</v>
      </c>
      <c r="I657" s="187">
        <v>1</v>
      </c>
      <c r="J657" s="188">
        <v>1267146</v>
      </c>
      <c r="K657" s="195">
        <f t="shared" ref="K657:K667" si="25">ROUND(I657*J657*$K$949,0)</f>
        <v>1648810</v>
      </c>
      <c r="L657" s="4"/>
    </row>
    <row r="658" spans="2:12" ht="142.5">
      <c r="B658" s="3"/>
      <c r="C658" s="141"/>
      <c r="D658" s="141" t="s">
        <v>830</v>
      </c>
      <c r="E658" s="19"/>
      <c r="F658" s="19"/>
      <c r="G658" s="185" t="s">
        <v>1451</v>
      </c>
      <c r="H658" s="186" t="s">
        <v>107</v>
      </c>
      <c r="I658" s="187">
        <v>1</v>
      </c>
      <c r="J658" s="188">
        <v>1396984</v>
      </c>
      <c r="K658" s="195">
        <f t="shared" si="25"/>
        <v>1817756</v>
      </c>
      <c r="L658" s="4"/>
    </row>
    <row r="659" spans="2:12" ht="99.75">
      <c r="B659" s="3"/>
      <c r="C659" s="141"/>
      <c r="D659" s="141" t="s">
        <v>831</v>
      </c>
      <c r="E659" s="19"/>
      <c r="F659" s="19"/>
      <c r="G659" s="185" t="s">
        <v>1452</v>
      </c>
      <c r="H659" s="186" t="s">
        <v>100</v>
      </c>
      <c r="I659" s="187">
        <v>1</v>
      </c>
      <c r="J659" s="188">
        <v>2035021</v>
      </c>
      <c r="K659" s="195">
        <f t="shared" si="25"/>
        <v>2647969</v>
      </c>
      <c r="L659" s="4"/>
    </row>
    <row r="660" spans="2:12" ht="171">
      <c r="B660" s="3"/>
      <c r="C660" s="141"/>
      <c r="D660" s="141" t="s">
        <v>832</v>
      </c>
      <c r="E660" s="19"/>
      <c r="F660" s="19"/>
      <c r="G660" s="185" t="s">
        <v>1453</v>
      </c>
      <c r="H660" s="186" t="s">
        <v>100</v>
      </c>
      <c r="I660" s="187">
        <v>1</v>
      </c>
      <c r="J660" s="188">
        <v>2425055</v>
      </c>
      <c r="K660" s="195">
        <f t="shared" si="25"/>
        <v>3155482</v>
      </c>
      <c r="L660" s="4"/>
    </row>
    <row r="661" spans="2:12" ht="128.25">
      <c r="B661" s="3"/>
      <c r="C661" s="141"/>
      <c r="D661" s="141" t="s">
        <v>833</v>
      </c>
      <c r="E661" s="19"/>
      <c r="F661" s="19"/>
      <c r="G661" s="185" t="s">
        <v>1454</v>
      </c>
      <c r="H661" s="186" t="s">
        <v>107</v>
      </c>
      <c r="I661" s="187">
        <v>1</v>
      </c>
      <c r="J661" s="188">
        <v>2218984</v>
      </c>
      <c r="K661" s="195">
        <f t="shared" si="25"/>
        <v>2887342</v>
      </c>
      <c r="L661" s="4"/>
    </row>
    <row r="662" spans="2:12" ht="128.25">
      <c r="B662" s="3"/>
      <c r="C662" s="141"/>
      <c r="D662" s="141" t="s">
        <v>834</v>
      </c>
      <c r="E662" s="19"/>
      <c r="F662" s="19"/>
      <c r="G662" s="185" t="s">
        <v>1455</v>
      </c>
      <c r="H662" s="186" t="s">
        <v>107</v>
      </c>
      <c r="I662" s="187">
        <v>1</v>
      </c>
      <c r="J662" s="188">
        <v>3678517</v>
      </c>
      <c r="K662" s="195">
        <f t="shared" si="25"/>
        <v>4786486</v>
      </c>
      <c r="L662" s="4"/>
    </row>
    <row r="663" spans="2:12" ht="71.25">
      <c r="B663" s="3"/>
      <c r="C663" s="141"/>
      <c r="D663" s="141" t="s">
        <v>835</v>
      </c>
      <c r="E663" s="19"/>
      <c r="F663" s="19"/>
      <c r="G663" s="185" t="s">
        <v>1456</v>
      </c>
      <c r="H663" s="186" t="s">
        <v>107</v>
      </c>
      <c r="I663" s="187">
        <v>1</v>
      </c>
      <c r="J663" s="188">
        <v>2703409</v>
      </c>
      <c r="K663" s="195">
        <f t="shared" si="25"/>
        <v>3517676</v>
      </c>
      <c r="L663" s="4"/>
    </row>
    <row r="664" spans="2:12" ht="85.5">
      <c r="B664" s="3"/>
      <c r="C664" s="141"/>
      <c r="D664" s="141" t="s">
        <v>836</v>
      </c>
      <c r="E664" s="19"/>
      <c r="F664" s="19"/>
      <c r="G664" s="185" t="s">
        <v>1457</v>
      </c>
      <c r="H664" s="186" t="s">
        <v>107</v>
      </c>
      <c r="I664" s="187">
        <v>1</v>
      </c>
      <c r="J664" s="188">
        <v>2969728</v>
      </c>
      <c r="K664" s="195">
        <f t="shared" si="25"/>
        <v>3864210</v>
      </c>
      <c r="L664" s="4"/>
    </row>
    <row r="665" spans="2:12" ht="114">
      <c r="B665" s="3"/>
      <c r="C665" s="141"/>
      <c r="D665" s="141" t="s">
        <v>837</v>
      </c>
      <c r="E665" s="19"/>
      <c r="F665" s="19"/>
      <c r="G665" s="185" t="s">
        <v>1458</v>
      </c>
      <c r="H665" s="186" t="s">
        <v>100</v>
      </c>
      <c r="I665" s="187">
        <v>1</v>
      </c>
      <c r="J665" s="188">
        <v>1435227</v>
      </c>
      <c r="K665" s="195">
        <f t="shared" si="25"/>
        <v>1867517</v>
      </c>
      <c r="L665" s="4"/>
    </row>
    <row r="666" spans="2:12" ht="71.25">
      <c r="B666" s="3"/>
      <c r="C666" s="141"/>
      <c r="D666" s="141" t="s">
        <v>838</v>
      </c>
      <c r="E666" s="19"/>
      <c r="F666" s="19"/>
      <c r="G666" s="185" t="s">
        <v>1459</v>
      </c>
      <c r="H666" s="186" t="s">
        <v>107</v>
      </c>
      <c r="I666" s="187">
        <v>1</v>
      </c>
      <c r="J666" s="188">
        <v>3343226</v>
      </c>
      <c r="K666" s="195">
        <f t="shared" si="25"/>
        <v>4350206</v>
      </c>
      <c r="L666" s="4"/>
    </row>
    <row r="667" spans="2:12" ht="171">
      <c r="B667" s="3"/>
      <c r="C667" s="141"/>
      <c r="D667" s="141" t="s">
        <v>839</v>
      </c>
      <c r="E667" s="19"/>
      <c r="F667" s="19"/>
      <c r="G667" s="185" t="s">
        <v>1460</v>
      </c>
      <c r="H667" s="186" t="s">
        <v>107</v>
      </c>
      <c r="I667" s="187">
        <v>1</v>
      </c>
      <c r="J667" s="188">
        <v>799680</v>
      </c>
      <c r="K667" s="195">
        <f t="shared" si="25"/>
        <v>1040544</v>
      </c>
      <c r="L667" s="4"/>
    </row>
    <row r="668" spans="2:12" ht="15" thickBot="1">
      <c r="B668" s="3"/>
      <c r="C668" s="143" t="s">
        <v>16</v>
      </c>
      <c r="D668" s="149"/>
      <c r="E668" s="24"/>
      <c r="F668" s="24"/>
      <c r="G668" s="27"/>
      <c r="H668" s="26"/>
      <c r="I668" s="159"/>
      <c r="J668" s="177"/>
      <c r="K668" s="198">
        <f>SUBTOTAL(9,K657:K667)</f>
        <v>31583998</v>
      </c>
      <c r="L668" s="4"/>
    </row>
    <row r="669" spans="2:12">
      <c r="B669" s="3"/>
      <c r="C669" s="150"/>
      <c r="D669" s="192">
        <v>13.24</v>
      </c>
      <c r="E669" s="132"/>
      <c r="F669" s="132"/>
      <c r="G669" s="173" t="s">
        <v>1461</v>
      </c>
      <c r="H669" s="162"/>
      <c r="I669" s="162"/>
      <c r="J669" s="162"/>
      <c r="K669" s="162"/>
      <c r="L669" s="4"/>
    </row>
    <row r="670" spans="2:12" ht="114">
      <c r="B670" s="3"/>
      <c r="C670" s="141"/>
      <c r="D670" s="141" t="s">
        <v>840</v>
      </c>
      <c r="E670" s="19"/>
      <c r="F670" s="19"/>
      <c r="G670" s="185" t="s">
        <v>1462</v>
      </c>
      <c r="H670" s="186" t="s">
        <v>107</v>
      </c>
      <c r="I670" s="187">
        <v>1</v>
      </c>
      <c r="J670" s="188">
        <v>4229108</v>
      </c>
      <c r="K670" s="195">
        <f>ROUND(I670*J670*$K$949,0)</f>
        <v>5502915</v>
      </c>
      <c r="L670" s="4"/>
    </row>
    <row r="671" spans="2:12" ht="114">
      <c r="B671" s="3"/>
      <c r="C671" s="141"/>
      <c r="D671" s="141" t="s">
        <v>841</v>
      </c>
      <c r="E671" s="19"/>
      <c r="F671" s="19"/>
      <c r="G671" s="185" t="s">
        <v>1463</v>
      </c>
      <c r="H671" s="186" t="s">
        <v>107</v>
      </c>
      <c r="I671" s="187">
        <v>1</v>
      </c>
      <c r="J671" s="188">
        <v>5709823</v>
      </c>
      <c r="K671" s="195">
        <f>ROUND(I671*J671*$K$949,0)</f>
        <v>7429622</v>
      </c>
      <c r="L671" s="4"/>
    </row>
    <row r="672" spans="2:12" ht="128.25">
      <c r="B672" s="3"/>
      <c r="C672" s="141"/>
      <c r="D672" s="141" t="s">
        <v>842</v>
      </c>
      <c r="E672" s="19"/>
      <c r="F672" s="19"/>
      <c r="G672" s="185" t="s">
        <v>1464</v>
      </c>
      <c r="H672" s="186" t="s">
        <v>107</v>
      </c>
      <c r="I672" s="187">
        <v>1</v>
      </c>
      <c r="J672" s="188">
        <v>4668970</v>
      </c>
      <c r="K672" s="195">
        <f>ROUND(I672*J672*$K$949,0)</f>
        <v>6075264</v>
      </c>
      <c r="L672" s="4"/>
    </row>
    <row r="673" spans="2:12" ht="15" thickBot="1">
      <c r="B673" s="3"/>
      <c r="C673" s="143" t="s">
        <v>16</v>
      </c>
      <c r="D673" s="149"/>
      <c r="E673" s="24"/>
      <c r="F673" s="24"/>
      <c r="G673" s="27"/>
      <c r="H673" s="26"/>
      <c r="I673" s="159"/>
      <c r="J673" s="177"/>
      <c r="K673" s="198">
        <f>SUBTOTAL(9,K670:K672)</f>
        <v>19007801</v>
      </c>
      <c r="L673" s="4"/>
    </row>
    <row r="674" spans="2:12">
      <c r="B674" s="3"/>
      <c r="C674" s="150"/>
      <c r="D674" s="192">
        <v>13.25</v>
      </c>
      <c r="E674" s="132"/>
      <c r="F674" s="132"/>
      <c r="G674" s="173" t="s">
        <v>1465</v>
      </c>
      <c r="H674" s="162"/>
      <c r="I674" s="162"/>
      <c r="J674" s="162"/>
      <c r="K674" s="162"/>
      <c r="L674" s="4"/>
    </row>
    <row r="675" spans="2:12" ht="28.5">
      <c r="B675" s="3"/>
      <c r="C675" s="141"/>
      <c r="D675" s="141" t="s">
        <v>843</v>
      </c>
      <c r="E675" s="19"/>
      <c r="F675" s="19"/>
      <c r="G675" s="185" t="s">
        <v>1466</v>
      </c>
      <c r="H675" s="186" t="s">
        <v>100</v>
      </c>
      <c r="I675" s="187">
        <v>1</v>
      </c>
      <c r="J675" s="188">
        <v>423259</v>
      </c>
      <c r="K675" s="195">
        <f t="shared" ref="K675:K696" si="26">ROUND(I675*J675*$K$949,0)</f>
        <v>550745</v>
      </c>
      <c r="L675" s="4"/>
    </row>
    <row r="676" spans="2:12" ht="28.5">
      <c r="B676" s="3"/>
      <c r="C676" s="141"/>
      <c r="D676" s="141" t="s">
        <v>844</v>
      </c>
      <c r="E676" s="19"/>
      <c r="F676" s="19"/>
      <c r="G676" s="185" t="s">
        <v>1467</v>
      </c>
      <c r="H676" s="186" t="s">
        <v>107</v>
      </c>
      <c r="I676" s="187">
        <v>1</v>
      </c>
      <c r="J676" s="188">
        <v>332819</v>
      </c>
      <c r="K676" s="195">
        <f t="shared" si="26"/>
        <v>433064</v>
      </c>
      <c r="L676" s="4"/>
    </row>
    <row r="677" spans="2:12" ht="85.5">
      <c r="B677" s="3"/>
      <c r="C677" s="141"/>
      <c r="D677" s="141" t="s">
        <v>845</v>
      </c>
      <c r="E677" s="19"/>
      <c r="F677" s="19"/>
      <c r="G677" s="185" t="s">
        <v>1468</v>
      </c>
      <c r="H677" s="186" t="s">
        <v>107</v>
      </c>
      <c r="I677" s="187">
        <v>1</v>
      </c>
      <c r="J677" s="188">
        <v>1197522</v>
      </c>
      <c r="K677" s="195">
        <f t="shared" si="26"/>
        <v>1558216</v>
      </c>
      <c r="L677" s="4"/>
    </row>
    <row r="678" spans="2:12" ht="85.5">
      <c r="B678" s="3"/>
      <c r="C678" s="141"/>
      <c r="D678" s="141" t="s">
        <v>846</v>
      </c>
      <c r="E678" s="19"/>
      <c r="F678" s="19"/>
      <c r="G678" s="185" t="s">
        <v>1469</v>
      </c>
      <c r="H678" s="186" t="s">
        <v>107</v>
      </c>
      <c r="I678" s="187">
        <v>1</v>
      </c>
      <c r="J678" s="188">
        <v>674461</v>
      </c>
      <c r="K678" s="195">
        <f t="shared" si="26"/>
        <v>877609</v>
      </c>
      <c r="L678" s="4"/>
    </row>
    <row r="679" spans="2:12" ht="85.5">
      <c r="B679" s="3"/>
      <c r="C679" s="141"/>
      <c r="D679" s="141" t="s">
        <v>847</v>
      </c>
      <c r="E679" s="19"/>
      <c r="F679" s="19"/>
      <c r="G679" s="185" t="s">
        <v>1470</v>
      </c>
      <c r="H679" s="186" t="s">
        <v>107</v>
      </c>
      <c r="I679" s="187">
        <v>1</v>
      </c>
      <c r="J679" s="188">
        <v>2740119</v>
      </c>
      <c r="K679" s="195">
        <f t="shared" si="26"/>
        <v>3565443</v>
      </c>
      <c r="L679" s="4"/>
    </row>
    <row r="680" spans="2:12" ht="99.75">
      <c r="B680" s="3"/>
      <c r="C680" s="141"/>
      <c r="D680" s="141" t="s">
        <v>848</v>
      </c>
      <c r="E680" s="19"/>
      <c r="F680" s="19"/>
      <c r="G680" s="185" t="s">
        <v>1471</v>
      </c>
      <c r="H680" s="186" t="s">
        <v>107</v>
      </c>
      <c r="I680" s="187">
        <v>1</v>
      </c>
      <c r="J680" s="188">
        <v>2917062</v>
      </c>
      <c r="K680" s="195">
        <f t="shared" si="26"/>
        <v>3795681</v>
      </c>
      <c r="L680" s="4"/>
    </row>
    <row r="681" spans="2:12" ht="99.75">
      <c r="B681" s="3"/>
      <c r="C681" s="141"/>
      <c r="D681" s="141" t="s">
        <v>849</v>
      </c>
      <c r="E681" s="19"/>
      <c r="F681" s="19"/>
      <c r="G681" s="185" t="s">
        <v>1472</v>
      </c>
      <c r="H681" s="186" t="s">
        <v>107</v>
      </c>
      <c r="I681" s="187">
        <v>1</v>
      </c>
      <c r="J681" s="188">
        <v>1388202</v>
      </c>
      <c r="K681" s="195">
        <f t="shared" si="26"/>
        <v>1806328</v>
      </c>
      <c r="L681" s="4"/>
    </row>
    <row r="682" spans="2:12" ht="85.5">
      <c r="B682" s="3"/>
      <c r="C682" s="141"/>
      <c r="D682" s="141" t="s">
        <v>850</v>
      </c>
      <c r="E682" s="19"/>
      <c r="F682" s="19"/>
      <c r="G682" s="185" t="s">
        <v>1473</v>
      </c>
      <c r="H682" s="186" t="s">
        <v>107</v>
      </c>
      <c r="I682" s="187">
        <v>1</v>
      </c>
      <c r="J682" s="188">
        <v>827763</v>
      </c>
      <c r="K682" s="195">
        <f t="shared" si="26"/>
        <v>1077085</v>
      </c>
      <c r="L682" s="4"/>
    </row>
    <row r="683" spans="2:12" ht="99.75">
      <c r="B683" s="3"/>
      <c r="C683" s="141"/>
      <c r="D683" s="141" t="s">
        <v>851</v>
      </c>
      <c r="E683" s="19"/>
      <c r="F683" s="19"/>
      <c r="G683" s="185" t="s">
        <v>1474</v>
      </c>
      <c r="H683" s="186" t="s">
        <v>93</v>
      </c>
      <c r="I683" s="187">
        <v>1</v>
      </c>
      <c r="J683" s="188">
        <v>140516</v>
      </c>
      <c r="K683" s="195">
        <f t="shared" si="26"/>
        <v>182839</v>
      </c>
      <c r="L683" s="4"/>
    </row>
    <row r="684" spans="2:12" ht="99.75">
      <c r="B684" s="3"/>
      <c r="C684" s="141"/>
      <c r="D684" s="141" t="s">
        <v>852</v>
      </c>
      <c r="E684" s="19"/>
      <c r="F684" s="19"/>
      <c r="G684" s="185" t="s">
        <v>1475</v>
      </c>
      <c r="H684" s="186" t="s">
        <v>100</v>
      </c>
      <c r="I684" s="187">
        <v>1</v>
      </c>
      <c r="J684" s="188">
        <v>74924</v>
      </c>
      <c r="K684" s="195">
        <f t="shared" si="26"/>
        <v>97491</v>
      </c>
      <c r="L684" s="4"/>
    </row>
    <row r="685" spans="2:12" ht="114">
      <c r="B685" s="3"/>
      <c r="C685" s="141"/>
      <c r="D685" s="141" t="s">
        <v>853</v>
      </c>
      <c r="E685" s="19"/>
      <c r="F685" s="19"/>
      <c r="G685" s="185" t="s">
        <v>1476</v>
      </c>
      <c r="H685" s="186" t="s">
        <v>1477</v>
      </c>
      <c r="I685" s="187">
        <v>1</v>
      </c>
      <c r="J685" s="188">
        <v>315600</v>
      </c>
      <c r="K685" s="195">
        <f t="shared" si="26"/>
        <v>410659</v>
      </c>
      <c r="L685" s="4"/>
    </row>
    <row r="686" spans="2:12" ht="42.75">
      <c r="B686" s="3"/>
      <c r="C686" s="141"/>
      <c r="D686" s="141" t="s">
        <v>854</v>
      </c>
      <c r="E686" s="19"/>
      <c r="F686" s="19"/>
      <c r="G686" s="185" t="s">
        <v>1478</v>
      </c>
      <c r="H686" s="186" t="s">
        <v>1477</v>
      </c>
      <c r="I686" s="187">
        <v>1</v>
      </c>
      <c r="J686" s="188">
        <v>300000</v>
      </c>
      <c r="K686" s="195">
        <f t="shared" si="26"/>
        <v>390360</v>
      </c>
      <c r="L686" s="4"/>
    </row>
    <row r="687" spans="2:12" ht="114">
      <c r="B687" s="3"/>
      <c r="C687" s="141"/>
      <c r="D687" s="141" t="s">
        <v>855</v>
      </c>
      <c r="E687" s="19"/>
      <c r="F687" s="19"/>
      <c r="G687" s="185" t="s">
        <v>1479</v>
      </c>
      <c r="H687" s="186" t="s">
        <v>1477</v>
      </c>
      <c r="I687" s="187">
        <v>1</v>
      </c>
      <c r="J687" s="188">
        <v>438158</v>
      </c>
      <c r="K687" s="195">
        <f t="shared" si="26"/>
        <v>570131</v>
      </c>
      <c r="L687" s="4"/>
    </row>
    <row r="688" spans="2:12" ht="71.25">
      <c r="B688" s="3"/>
      <c r="C688" s="141"/>
      <c r="D688" s="141" t="s">
        <v>856</v>
      </c>
      <c r="E688" s="19"/>
      <c r="F688" s="19"/>
      <c r="G688" s="185" t="s">
        <v>1480</v>
      </c>
      <c r="H688" s="186" t="s">
        <v>107</v>
      </c>
      <c r="I688" s="187">
        <v>1</v>
      </c>
      <c r="J688" s="188">
        <v>232951</v>
      </c>
      <c r="K688" s="195">
        <f t="shared" si="26"/>
        <v>303116</v>
      </c>
      <c r="L688" s="4"/>
    </row>
    <row r="689" spans="2:12" ht="114">
      <c r="B689" s="3"/>
      <c r="C689" s="141"/>
      <c r="D689" s="141" t="s">
        <v>857</v>
      </c>
      <c r="E689" s="19"/>
      <c r="F689" s="19"/>
      <c r="G689" s="185" t="s">
        <v>1481</v>
      </c>
      <c r="H689" s="186" t="s">
        <v>107</v>
      </c>
      <c r="I689" s="187">
        <v>1</v>
      </c>
      <c r="J689" s="188">
        <v>80842</v>
      </c>
      <c r="K689" s="195">
        <f t="shared" si="26"/>
        <v>105192</v>
      </c>
      <c r="L689" s="4"/>
    </row>
    <row r="690" spans="2:12" ht="99.75">
      <c r="B690" s="3"/>
      <c r="C690" s="141"/>
      <c r="D690" s="141" t="s">
        <v>858</v>
      </c>
      <c r="E690" s="19"/>
      <c r="F690" s="19"/>
      <c r="G690" s="185" t="s">
        <v>1482</v>
      </c>
      <c r="H690" s="186" t="s">
        <v>107</v>
      </c>
      <c r="I690" s="187">
        <v>1</v>
      </c>
      <c r="J690" s="188">
        <v>633944</v>
      </c>
      <c r="K690" s="195">
        <f t="shared" si="26"/>
        <v>824888</v>
      </c>
      <c r="L690" s="4"/>
    </row>
    <row r="691" spans="2:12" ht="99.75">
      <c r="B691" s="3"/>
      <c r="C691" s="141"/>
      <c r="D691" s="141" t="s">
        <v>859</v>
      </c>
      <c r="E691" s="19"/>
      <c r="F691" s="19"/>
      <c r="G691" s="185" t="s">
        <v>1483</v>
      </c>
      <c r="H691" s="186" t="s">
        <v>107</v>
      </c>
      <c r="I691" s="187">
        <v>1</v>
      </c>
      <c r="J691" s="188">
        <v>398338</v>
      </c>
      <c r="K691" s="195">
        <f t="shared" si="26"/>
        <v>518317</v>
      </c>
      <c r="L691" s="4"/>
    </row>
    <row r="692" spans="2:12" ht="99.75">
      <c r="B692" s="3"/>
      <c r="C692" s="141"/>
      <c r="D692" s="141" t="s">
        <v>860</v>
      </c>
      <c r="E692" s="19"/>
      <c r="F692" s="19"/>
      <c r="G692" s="185" t="s">
        <v>1484</v>
      </c>
      <c r="H692" s="186" t="s">
        <v>107</v>
      </c>
      <c r="I692" s="187">
        <v>1</v>
      </c>
      <c r="J692" s="188">
        <v>574513</v>
      </c>
      <c r="K692" s="195">
        <f t="shared" si="26"/>
        <v>747556</v>
      </c>
      <c r="L692" s="4"/>
    </row>
    <row r="693" spans="2:12" ht="85.5">
      <c r="B693" s="3"/>
      <c r="C693" s="141"/>
      <c r="D693" s="141" t="s">
        <v>861</v>
      </c>
      <c r="E693" s="19"/>
      <c r="F693" s="19"/>
      <c r="G693" s="185" t="s">
        <v>1485</v>
      </c>
      <c r="H693" s="186" t="s">
        <v>107</v>
      </c>
      <c r="I693" s="187">
        <v>1</v>
      </c>
      <c r="J693" s="188">
        <v>433176</v>
      </c>
      <c r="K693" s="195">
        <f t="shared" si="26"/>
        <v>563649</v>
      </c>
      <c r="L693" s="4"/>
    </row>
    <row r="694" spans="2:12" ht="85.5">
      <c r="B694" s="3"/>
      <c r="C694" s="141"/>
      <c r="D694" s="141" t="s">
        <v>862</v>
      </c>
      <c r="E694" s="19"/>
      <c r="F694" s="19"/>
      <c r="G694" s="185" t="s">
        <v>1486</v>
      </c>
      <c r="H694" s="186" t="s">
        <v>107</v>
      </c>
      <c r="I694" s="187">
        <v>1</v>
      </c>
      <c r="J694" s="188">
        <v>90870</v>
      </c>
      <c r="K694" s="195">
        <f t="shared" si="26"/>
        <v>118240</v>
      </c>
      <c r="L694" s="4"/>
    </row>
    <row r="695" spans="2:12" ht="85.5">
      <c r="B695" s="3"/>
      <c r="C695" s="141"/>
      <c r="D695" s="141" t="s">
        <v>863</v>
      </c>
      <c r="E695" s="19"/>
      <c r="F695" s="19"/>
      <c r="G695" s="185" t="s">
        <v>1487</v>
      </c>
      <c r="H695" s="186" t="s">
        <v>107</v>
      </c>
      <c r="I695" s="187">
        <v>1</v>
      </c>
      <c r="J695" s="188">
        <v>42435</v>
      </c>
      <c r="K695" s="195">
        <f t="shared" si="26"/>
        <v>55216</v>
      </c>
      <c r="L695" s="4"/>
    </row>
    <row r="696" spans="2:12" ht="85.5">
      <c r="B696" s="3"/>
      <c r="C696" s="141"/>
      <c r="D696" s="141" t="s">
        <v>864</v>
      </c>
      <c r="E696" s="19"/>
      <c r="F696" s="19"/>
      <c r="G696" s="185" t="s">
        <v>1488</v>
      </c>
      <c r="H696" s="186" t="s">
        <v>100</v>
      </c>
      <c r="I696" s="187">
        <v>1</v>
      </c>
      <c r="J696" s="188">
        <v>293893</v>
      </c>
      <c r="K696" s="195">
        <f t="shared" si="26"/>
        <v>382414</v>
      </c>
      <c r="L696" s="4"/>
    </row>
    <row r="697" spans="2:12" ht="15" thickBot="1">
      <c r="B697" s="3"/>
      <c r="C697" s="143" t="s">
        <v>16</v>
      </c>
      <c r="D697" s="149"/>
      <c r="E697" s="24"/>
      <c r="F697" s="24"/>
      <c r="G697" s="27"/>
      <c r="H697" s="26"/>
      <c r="I697" s="159"/>
      <c r="J697" s="177"/>
      <c r="K697" s="198">
        <f>SUBTOTAL(9,K675:K696)</f>
        <v>18934239</v>
      </c>
      <c r="L697" s="4"/>
    </row>
    <row r="698" spans="2:12" ht="15" thickBot="1">
      <c r="B698" s="3"/>
      <c r="C698" s="150"/>
      <c r="D698" s="192">
        <v>15</v>
      </c>
      <c r="E698" s="132"/>
      <c r="F698" s="132"/>
      <c r="G698" s="173" t="s">
        <v>1489</v>
      </c>
      <c r="H698" s="162"/>
      <c r="I698" s="162"/>
      <c r="J698" s="162"/>
      <c r="K698" s="162"/>
      <c r="L698" s="4"/>
    </row>
    <row r="699" spans="2:12">
      <c r="B699" s="3"/>
      <c r="C699" s="150"/>
      <c r="D699" s="192" t="s">
        <v>865</v>
      </c>
      <c r="E699" s="132"/>
      <c r="F699" s="132"/>
      <c r="G699" s="173" t="s">
        <v>1490</v>
      </c>
      <c r="H699" s="162"/>
      <c r="I699" s="162"/>
      <c r="J699" s="162"/>
      <c r="K699" s="162"/>
      <c r="L699" s="4"/>
    </row>
    <row r="700" spans="2:12" ht="57">
      <c r="B700" s="3"/>
      <c r="C700" s="141"/>
      <c r="D700" s="141" t="s">
        <v>866</v>
      </c>
      <c r="E700" s="19"/>
      <c r="F700" s="19"/>
      <c r="G700" s="185" t="s">
        <v>1491</v>
      </c>
      <c r="H700" s="186" t="s">
        <v>100</v>
      </c>
      <c r="I700" s="187">
        <v>1</v>
      </c>
      <c r="J700" s="188">
        <v>15921.564</v>
      </c>
      <c r="K700" s="195">
        <f t="shared" ref="K700:K718" si="27">ROUND(I700*J700*$K$949,0)</f>
        <v>20717</v>
      </c>
      <c r="L700" s="4"/>
    </row>
    <row r="701" spans="2:12" ht="57">
      <c r="B701" s="3"/>
      <c r="C701" s="141"/>
      <c r="D701" s="141" t="s">
        <v>867</v>
      </c>
      <c r="E701" s="19"/>
      <c r="F701" s="19"/>
      <c r="G701" s="185" t="s">
        <v>1492</v>
      </c>
      <c r="H701" s="186" t="s">
        <v>100</v>
      </c>
      <c r="I701" s="187">
        <v>1</v>
      </c>
      <c r="J701" s="188">
        <v>14869.564</v>
      </c>
      <c r="K701" s="195">
        <f t="shared" si="27"/>
        <v>19348</v>
      </c>
      <c r="L701" s="4"/>
    </row>
    <row r="702" spans="2:12" ht="57">
      <c r="B702" s="3"/>
      <c r="C702" s="141"/>
      <c r="D702" s="141" t="s">
        <v>868</v>
      </c>
      <c r="E702" s="19"/>
      <c r="F702" s="19"/>
      <c r="G702" s="185" t="s">
        <v>1493</v>
      </c>
      <c r="H702" s="186" t="s">
        <v>100</v>
      </c>
      <c r="I702" s="187">
        <v>1</v>
      </c>
      <c r="J702" s="188">
        <v>14242.564</v>
      </c>
      <c r="K702" s="195">
        <f t="shared" si="27"/>
        <v>18532</v>
      </c>
      <c r="L702" s="4"/>
    </row>
    <row r="703" spans="2:12" ht="57">
      <c r="B703" s="3"/>
      <c r="C703" s="141"/>
      <c r="D703" s="141" t="s">
        <v>869</v>
      </c>
      <c r="E703" s="19"/>
      <c r="F703" s="19"/>
      <c r="G703" s="185" t="s">
        <v>1494</v>
      </c>
      <c r="H703" s="186" t="s">
        <v>100</v>
      </c>
      <c r="I703" s="187">
        <v>1</v>
      </c>
      <c r="J703" s="188">
        <v>19249.563999999998</v>
      </c>
      <c r="K703" s="195">
        <f t="shared" si="27"/>
        <v>25048</v>
      </c>
      <c r="L703" s="4"/>
    </row>
    <row r="704" spans="2:12" ht="57">
      <c r="B704" s="3"/>
      <c r="C704" s="141"/>
      <c r="D704" s="141" t="s">
        <v>870</v>
      </c>
      <c r="E704" s="19"/>
      <c r="F704" s="19"/>
      <c r="G704" s="185" t="s">
        <v>1495</v>
      </c>
      <c r="H704" s="186" t="s">
        <v>100</v>
      </c>
      <c r="I704" s="187">
        <v>1</v>
      </c>
      <c r="J704" s="188">
        <v>18045.563999999998</v>
      </c>
      <c r="K704" s="195">
        <f t="shared" si="27"/>
        <v>23481</v>
      </c>
      <c r="L704" s="4"/>
    </row>
    <row r="705" spans="2:12" ht="42.75">
      <c r="B705" s="3"/>
      <c r="C705" s="141"/>
      <c r="D705" s="141" t="s">
        <v>871</v>
      </c>
      <c r="E705" s="19"/>
      <c r="F705" s="19"/>
      <c r="G705" s="185" t="s">
        <v>1496</v>
      </c>
      <c r="H705" s="186" t="s">
        <v>100</v>
      </c>
      <c r="I705" s="187">
        <v>1</v>
      </c>
      <c r="J705" s="188">
        <v>56697</v>
      </c>
      <c r="K705" s="195">
        <f t="shared" si="27"/>
        <v>73774</v>
      </c>
      <c r="L705" s="4"/>
    </row>
    <row r="706" spans="2:12" ht="42.75">
      <c r="B706" s="3"/>
      <c r="C706" s="141"/>
      <c r="D706" s="141" t="s">
        <v>872</v>
      </c>
      <c r="E706" s="19"/>
      <c r="F706" s="19"/>
      <c r="G706" s="185" t="s">
        <v>1497</v>
      </c>
      <c r="H706" s="186" t="s">
        <v>100</v>
      </c>
      <c r="I706" s="187">
        <v>1</v>
      </c>
      <c r="J706" s="188">
        <v>36429</v>
      </c>
      <c r="K706" s="195">
        <f t="shared" si="27"/>
        <v>47401</v>
      </c>
      <c r="L706" s="4"/>
    </row>
    <row r="707" spans="2:12" ht="42.75">
      <c r="B707" s="3"/>
      <c r="C707" s="141"/>
      <c r="D707" s="141" t="s">
        <v>873</v>
      </c>
      <c r="E707" s="19"/>
      <c r="F707" s="19"/>
      <c r="G707" s="185" t="s">
        <v>1498</v>
      </c>
      <c r="H707" s="186" t="s">
        <v>100</v>
      </c>
      <c r="I707" s="187">
        <v>1</v>
      </c>
      <c r="J707" s="188">
        <v>26489</v>
      </c>
      <c r="K707" s="195">
        <f t="shared" si="27"/>
        <v>34467</v>
      </c>
      <c r="L707" s="4"/>
    </row>
    <row r="708" spans="2:12" ht="42.75">
      <c r="B708" s="3"/>
      <c r="C708" s="141"/>
      <c r="D708" s="141" t="s">
        <v>874</v>
      </c>
      <c r="E708" s="19"/>
      <c r="F708" s="19"/>
      <c r="G708" s="185" t="s">
        <v>1499</v>
      </c>
      <c r="H708" s="186" t="s">
        <v>100</v>
      </c>
      <c r="I708" s="187">
        <v>1</v>
      </c>
      <c r="J708" s="188">
        <v>19425</v>
      </c>
      <c r="K708" s="195">
        <f t="shared" si="27"/>
        <v>25276</v>
      </c>
      <c r="L708" s="4"/>
    </row>
    <row r="709" spans="2:12" ht="57">
      <c r="B709" s="3"/>
      <c r="C709" s="141"/>
      <c r="D709" s="141" t="s">
        <v>875</v>
      </c>
      <c r="E709" s="19"/>
      <c r="F709" s="19"/>
      <c r="G709" s="185" t="s">
        <v>1500</v>
      </c>
      <c r="H709" s="186" t="s">
        <v>100</v>
      </c>
      <c r="I709" s="187">
        <v>1</v>
      </c>
      <c r="J709" s="188">
        <v>277055</v>
      </c>
      <c r="K709" s="195">
        <f t="shared" si="27"/>
        <v>360504</v>
      </c>
      <c r="L709" s="4"/>
    </row>
    <row r="710" spans="2:12" ht="57">
      <c r="B710" s="3"/>
      <c r="C710" s="141"/>
      <c r="D710" s="141" t="s">
        <v>876</v>
      </c>
      <c r="E710" s="19"/>
      <c r="F710" s="19"/>
      <c r="G710" s="185" t="s">
        <v>1501</v>
      </c>
      <c r="H710" s="186" t="s">
        <v>100</v>
      </c>
      <c r="I710" s="187">
        <v>1</v>
      </c>
      <c r="J710" s="188">
        <v>60352</v>
      </c>
      <c r="K710" s="195">
        <f t="shared" si="27"/>
        <v>78530</v>
      </c>
      <c r="L710" s="4"/>
    </row>
    <row r="711" spans="2:12" ht="42.75">
      <c r="B711" s="3"/>
      <c r="C711" s="141"/>
      <c r="D711" s="141" t="s">
        <v>877</v>
      </c>
      <c r="E711" s="19"/>
      <c r="F711" s="19"/>
      <c r="G711" s="185" t="s">
        <v>1502</v>
      </c>
      <c r="H711" s="186" t="s">
        <v>100</v>
      </c>
      <c r="I711" s="187">
        <v>1</v>
      </c>
      <c r="J711" s="188">
        <v>81330</v>
      </c>
      <c r="K711" s="195">
        <f t="shared" si="27"/>
        <v>105827</v>
      </c>
      <c r="L711" s="4"/>
    </row>
    <row r="712" spans="2:12" ht="42.75">
      <c r="B712" s="3"/>
      <c r="C712" s="141"/>
      <c r="D712" s="141" t="s">
        <v>878</v>
      </c>
      <c r="E712" s="19"/>
      <c r="F712" s="19"/>
      <c r="G712" s="185" t="s">
        <v>1503</v>
      </c>
      <c r="H712" s="186" t="s">
        <v>100</v>
      </c>
      <c r="I712" s="187">
        <v>1</v>
      </c>
      <c r="J712" s="188">
        <v>52197</v>
      </c>
      <c r="K712" s="195">
        <f t="shared" si="27"/>
        <v>67919</v>
      </c>
      <c r="L712" s="4"/>
    </row>
    <row r="713" spans="2:12" ht="42.75">
      <c r="B713" s="3"/>
      <c r="C713" s="141"/>
      <c r="D713" s="141" t="s">
        <v>879</v>
      </c>
      <c r="E713" s="19"/>
      <c r="F713" s="19"/>
      <c r="G713" s="185" t="s">
        <v>1504</v>
      </c>
      <c r="H713" s="186" t="s">
        <v>100</v>
      </c>
      <c r="I713" s="187">
        <v>1</v>
      </c>
      <c r="J713" s="188">
        <v>38258</v>
      </c>
      <c r="K713" s="195">
        <f t="shared" si="27"/>
        <v>49781</v>
      </c>
      <c r="L713" s="4"/>
    </row>
    <row r="714" spans="2:12" ht="42.75">
      <c r="B714" s="3"/>
      <c r="C714" s="141"/>
      <c r="D714" s="141" t="s">
        <v>880</v>
      </c>
      <c r="E714" s="19"/>
      <c r="F714" s="19"/>
      <c r="G714" s="185" t="s">
        <v>1505</v>
      </c>
      <c r="H714" s="186" t="s">
        <v>100</v>
      </c>
      <c r="I714" s="187">
        <v>1</v>
      </c>
      <c r="J714" s="188">
        <v>31344</v>
      </c>
      <c r="K714" s="195">
        <f t="shared" si="27"/>
        <v>40785</v>
      </c>
      <c r="L714" s="4"/>
    </row>
    <row r="715" spans="2:12" ht="71.25">
      <c r="B715" s="3"/>
      <c r="C715" s="141"/>
      <c r="D715" s="141" t="s">
        <v>881</v>
      </c>
      <c r="E715" s="19"/>
      <c r="F715" s="19"/>
      <c r="G715" s="185" t="s">
        <v>1506</v>
      </c>
      <c r="H715" s="186" t="s">
        <v>100</v>
      </c>
      <c r="I715" s="187">
        <v>1</v>
      </c>
      <c r="J715" s="188">
        <v>108667</v>
      </c>
      <c r="K715" s="195">
        <f t="shared" si="27"/>
        <v>141398</v>
      </c>
      <c r="L715" s="4"/>
    </row>
    <row r="716" spans="2:12" ht="71.25">
      <c r="B716" s="3"/>
      <c r="C716" s="141"/>
      <c r="D716" s="141" t="s">
        <v>882</v>
      </c>
      <c r="E716" s="19"/>
      <c r="F716" s="19"/>
      <c r="G716" s="185" t="s">
        <v>1507</v>
      </c>
      <c r="H716" s="186" t="s">
        <v>100</v>
      </c>
      <c r="I716" s="187">
        <v>1</v>
      </c>
      <c r="J716" s="188">
        <v>84175</v>
      </c>
      <c r="K716" s="195">
        <f t="shared" si="27"/>
        <v>109529</v>
      </c>
      <c r="L716" s="4"/>
    </row>
    <row r="717" spans="2:12" ht="57">
      <c r="B717" s="3"/>
      <c r="C717" s="141"/>
      <c r="D717" s="141" t="s">
        <v>883</v>
      </c>
      <c r="E717" s="19"/>
      <c r="F717" s="19"/>
      <c r="G717" s="185" t="s">
        <v>1508</v>
      </c>
      <c r="H717" s="186" t="s">
        <v>100</v>
      </c>
      <c r="I717" s="187">
        <v>1</v>
      </c>
      <c r="J717" s="188">
        <v>90589</v>
      </c>
      <c r="K717" s="195">
        <f t="shared" si="27"/>
        <v>117874</v>
      </c>
      <c r="L717" s="4"/>
    </row>
    <row r="718" spans="2:12" ht="57">
      <c r="B718" s="3"/>
      <c r="C718" s="141"/>
      <c r="D718" s="141" t="s">
        <v>884</v>
      </c>
      <c r="E718" s="19"/>
      <c r="F718" s="19"/>
      <c r="G718" s="185" t="s">
        <v>1509</v>
      </c>
      <c r="H718" s="186" t="s">
        <v>100</v>
      </c>
      <c r="I718" s="187">
        <v>1</v>
      </c>
      <c r="J718" s="188">
        <v>147957</v>
      </c>
      <c r="K718" s="195">
        <f t="shared" si="27"/>
        <v>192522</v>
      </c>
      <c r="L718" s="4"/>
    </row>
    <row r="719" spans="2:12" ht="15" thickBot="1">
      <c r="B719" s="3"/>
      <c r="C719" s="143" t="s">
        <v>16</v>
      </c>
      <c r="D719" s="149"/>
      <c r="E719" s="24"/>
      <c r="F719" s="24"/>
      <c r="G719" s="27"/>
      <c r="H719" s="26"/>
      <c r="I719" s="159"/>
      <c r="J719" s="177"/>
      <c r="K719" s="198">
        <f>SUBTOTAL(9,K700:K718)</f>
        <v>1552713</v>
      </c>
      <c r="L719" s="4"/>
    </row>
    <row r="720" spans="2:12">
      <c r="B720" s="3"/>
      <c r="C720" s="150"/>
      <c r="D720" s="192" t="s">
        <v>885</v>
      </c>
      <c r="E720" s="132"/>
      <c r="F720" s="132"/>
      <c r="G720" s="173" t="s">
        <v>1510</v>
      </c>
      <c r="H720" s="162"/>
      <c r="I720" s="162"/>
      <c r="J720" s="162"/>
      <c r="K720" s="162"/>
      <c r="L720" s="4"/>
    </row>
    <row r="721" spans="2:12" ht="57">
      <c r="B721" s="3"/>
      <c r="C721" s="141"/>
      <c r="D721" s="141" t="s">
        <v>886</v>
      </c>
      <c r="E721" s="19"/>
      <c r="F721" s="19"/>
      <c r="G721" s="185" t="s">
        <v>1511</v>
      </c>
      <c r="H721" s="186" t="s">
        <v>107</v>
      </c>
      <c r="I721" s="187">
        <v>1</v>
      </c>
      <c r="J721" s="188">
        <v>167663</v>
      </c>
      <c r="K721" s="195">
        <f t="shared" ref="K721:K747" si="28">ROUND(I721*J721*$K$949,0)</f>
        <v>218163</v>
      </c>
      <c r="L721" s="4"/>
    </row>
    <row r="722" spans="2:12" ht="57">
      <c r="B722" s="3"/>
      <c r="C722" s="141"/>
      <c r="D722" s="141" t="s">
        <v>887</v>
      </c>
      <c r="E722" s="19"/>
      <c r="F722" s="19"/>
      <c r="G722" s="185" t="s">
        <v>1512</v>
      </c>
      <c r="H722" s="186" t="s">
        <v>107</v>
      </c>
      <c r="I722" s="187">
        <v>1</v>
      </c>
      <c r="J722" s="188">
        <v>136531</v>
      </c>
      <c r="K722" s="195">
        <f t="shared" si="28"/>
        <v>177654</v>
      </c>
      <c r="L722" s="4"/>
    </row>
    <row r="723" spans="2:12" ht="57">
      <c r="B723" s="3"/>
      <c r="C723" s="141"/>
      <c r="D723" s="141" t="s">
        <v>888</v>
      </c>
      <c r="E723" s="19"/>
      <c r="F723" s="19"/>
      <c r="G723" s="185" t="s">
        <v>1513</v>
      </c>
      <c r="H723" s="186" t="s">
        <v>107</v>
      </c>
      <c r="I723" s="187">
        <v>1</v>
      </c>
      <c r="J723" s="188">
        <v>61183</v>
      </c>
      <c r="K723" s="195">
        <f t="shared" si="28"/>
        <v>79611</v>
      </c>
      <c r="L723" s="4"/>
    </row>
    <row r="724" spans="2:12" ht="57">
      <c r="B724" s="3"/>
      <c r="C724" s="141"/>
      <c r="D724" s="141" t="s">
        <v>889</v>
      </c>
      <c r="E724" s="19"/>
      <c r="F724" s="19"/>
      <c r="G724" s="185" t="s">
        <v>1514</v>
      </c>
      <c r="H724" s="186" t="s">
        <v>107</v>
      </c>
      <c r="I724" s="187">
        <v>1</v>
      </c>
      <c r="J724" s="188">
        <v>22296</v>
      </c>
      <c r="K724" s="195">
        <f t="shared" si="28"/>
        <v>29012</v>
      </c>
      <c r="L724" s="4"/>
    </row>
    <row r="725" spans="2:12" ht="71.25">
      <c r="B725" s="3"/>
      <c r="C725" s="141"/>
      <c r="D725" s="141" t="s">
        <v>890</v>
      </c>
      <c r="E725" s="19"/>
      <c r="F725" s="19"/>
      <c r="G725" s="185" t="s">
        <v>1515</v>
      </c>
      <c r="H725" s="186" t="s">
        <v>107</v>
      </c>
      <c r="I725" s="187">
        <v>1</v>
      </c>
      <c r="J725" s="188">
        <v>31152</v>
      </c>
      <c r="K725" s="195">
        <f t="shared" si="28"/>
        <v>40535</v>
      </c>
      <c r="L725" s="4"/>
    </row>
    <row r="726" spans="2:12" ht="71.25">
      <c r="B726" s="3"/>
      <c r="C726" s="141"/>
      <c r="D726" s="141" t="s">
        <v>891</v>
      </c>
      <c r="E726" s="19"/>
      <c r="F726" s="19"/>
      <c r="G726" s="185" t="s">
        <v>1516</v>
      </c>
      <c r="H726" s="186" t="s">
        <v>107</v>
      </c>
      <c r="I726" s="187">
        <v>1</v>
      </c>
      <c r="J726" s="188">
        <v>30833</v>
      </c>
      <c r="K726" s="195">
        <f t="shared" si="28"/>
        <v>40120</v>
      </c>
      <c r="L726" s="4"/>
    </row>
    <row r="727" spans="2:12" ht="57">
      <c r="B727" s="3"/>
      <c r="C727" s="141"/>
      <c r="D727" s="141" t="s">
        <v>892</v>
      </c>
      <c r="E727" s="19"/>
      <c r="F727" s="19"/>
      <c r="G727" s="185" t="s">
        <v>1517</v>
      </c>
      <c r="H727" s="186" t="s">
        <v>107</v>
      </c>
      <c r="I727" s="187">
        <v>1</v>
      </c>
      <c r="J727" s="188">
        <v>16915.82</v>
      </c>
      <c r="K727" s="195">
        <f t="shared" si="28"/>
        <v>22011</v>
      </c>
      <c r="L727" s="4"/>
    </row>
    <row r="728" spans="2:12" ht="57">
      <c r="B728" s="3"/>
      <c r="C728" s="141"/>
      <c r="D728" s="141" t="s">
        <v>893</v>
      </c>
      <c r="E728" s="19"/>
      <c r="F728" s="19"/>
      <c r="G728" s="185" t="s">
        <v>1518</v>
      </c>
      <c r="H728" s="186" t="s">
        <v>107</v>
      </c>
      <c r="I728" s="187">
        <v>1</v>
      </c>
      <c r="J728" s="188">
        <v>56747</v>
      </c>
      <c r="K728" s="195">
        <f t="shared" si="28"/>
        <v>73839</v>
      </c>
      <c r="L728" s="4"/>
    </row>
    <row r="729" spans="2:12" ht="99.75">
      <c r="B729" s="3"/>
      <c r="C729" s="141"/>
      <c r="D729" s="141" t="s">
        <v>894</v>
      </c>
      <c r="E729" s="19"/>
      <c r="F729" s="19"/>
      <c r="G729" s="185" t="s">
        <v>1519</v>
      </c>
      <c r="H729" s="186" t="s">
        <v>107</v>
      </c>
      <c r="I729" s="187">
        <v>1</v>
      </c>
      <c r="J729" s="188">
        <v>797208</v>
      </c>
      <c r="K729" s="195">
        <f t="shared" si="28"/>
        <v>1037327</v>
      </c>
      <c r="L729" s="4"/>
    </row>
    <row r="730" spans="2:12" ht="99.75">
      <c r="B730" s="3"/>
      <c r="C730" s="141"/>
      <c r="D730" s="141" t="s">
        <v>895</v>
      </c>
      <c r="E730" s="19"/>
      <c r="F730" s="19"/>
      <c r="G730" s="185" t="s">
        <v>1520</v>
      </c>
      <c r="H730" s="186" t="s">
        <v>107</v>
      </c>
      <c r="I730" s="187">
        <v>1</v>
      </c>
      <c r="J730" s="188">
        <v>657324</v>
      </c>
      <c r="K730" s="195">
        <f t="shared" si="28"/>
        <v>855310</v>
      </c>
      <c r="L730" s="4"/>
    </row>
    <row r="731" spans="2:12" ht="99.75">
      <c r="B731" s="3"/>
      <c r="C731" s="141"/>
      <c r="D731" s="141" t="s">
        <v>896</v>
      </c>
      <c r="E731" s="19"/>
      <c r="F731" s="19"/>
      <c r="G731" s="185" t="s">
        <v>1521</v>
      </c>
      <c r="H731" s="186" t="s">
        <v>107</v>
      </c>
      <c r="I731" s="187">
        <v>1</v>
      </c>
      <c r="J731" s="188">
        <v>617845</v>
      </c>
      <c r="K731" s="195">
        <f t="shared" si="28"/>
        <v>803940</v>
      </c>
      <c r="L731" s="4"/>
    </row>
    <row r="732" spans="2:12" ht="99.75">
      <c r="B732" s="3"/>
      <c r="C732" s="141"/>
      <c r="D732" s="141" t="s">
        <v>897</v>
      </c>
      <c r="E732" s="19"/>
      <c r="F732" s="19"/>
      <c r="G732" s="185" t="s">
        <v>1522</v>
      </c>
      <c r="H732" s="186" t="s">
        <v>107</v>
      </c>
      <c r="I732" s="187">
        <v>1</v>
      </c>
      <c r="J732" s="188">
        <v>538358</v>
      </c>
      <c r="K732" s="195">
        <f t="shared" si="28"/>
        <v>700511</v>
      </c>
      <c r="L732" s="4"/>
    </row>
    <row r="733" spans="2:12" ht="99.75">
      <c r="B733" s="3"/>
      <c r="C733" s="141"/>
      <c r="D733" s="141" t="s">
        <v>898</v>
      </c>
      <c r="E733" s="19"/>
      <c r="F733" s="19"/>
      <c r="G733" s="185" t="s">
        <v>1523</v>
      </c>
      <c r="H733" s="186" t="s">
        <v>107</v>
      </c>
      <c r="I733" s="187">
        <v>1</v>
      </c>
      <c r="J733" s="188">
        <v>480485</v>
      </c>
      <c r="K733" s="195">
        <f t="shared" si="28"/>
        <v>625207</v>
      </c>
      <c r="L733" s="4"/>
    </row>
    <row r="734" spans="2:12" ht="99.75">
      <c r="B734" s="3"/>
      <c r="C734" s="141"/>
      <c r="D734" s="141" t="s">
        <v>899</v>
      </c>
      <c r="E734" s="19"/>
      <c r="F734" s="19"/>
      <c r="G734" s="185" t="s">
        <v>1524</v>
      </c>
      <c r="H734" s="186" t="s">
        <v>107</v>
      </c>
      <c r="I734" s="187">
        <v>1</v>
      </c>
      <c r="J734" s="188">
        <v>418300</v>
      </c>
      <c r="K734" s="195">
        <f t="shared" si="28"/>
        <v>544292</v>
      </c>
      <c r="L734" s="4"/>
    </row>
    <row r="735" spans="2:12" ht="85.5">
      <c r="B735" s="3"/>
      <c r="C735" s="141"/>
      <c r="D735" s="141" t="s">
        <v>900</v>
      </c>
      <c r="E735" s="19"/>
      <c r="F735" s="19"/>
      <c r="G735" s="185" t="s">
        <v>1525</v>
      </c>
      <c r="H735" s="186" t="s">
        <v>107</v>
      </c>
      <c r="I735" s="187">
        <v>1</v>
      </c>
      <c r="J735" s="188">
        <v>373370</v>
      </c>
      <c r="K735" s="195">
        <f t="shared" si="28"/>
        <v>485829</v>
      </c>
      <c r="L735" s="4"/>
    </row>
    <row r="736" spans="2:12" ht="85.5">
      <c r="B736" s="3"/>
      <c r="C736" s="141"/>
      <c r="D736" s="141" t="s">
        <v>901</v>
      </c>
      <c r="E736" s="19"/>
      <c r="F736" s="19"/>
      <c r="G736" s="185" t="s">
        <v>1526</v>
      </c>
      <c r="H736" s="186" t="s">
        <v>107</v>
      </c>
      <c r="I736" s="187">
        <v>1</v>
      </c>
      <c r="J736" s="188">
        <v>254335</v>
      </c>
      <c r="K736" s="195">
        <f t="shared" si="28"/>
        <v>330941</v>
      </c>
      <c r="L736" s="4"/>
    </row>
    <row r="737" spans="2:12" ht="85.5">
      <c r="B737" s="3"/>
      <c r="C737" s="141"/>
      <c r="D737" s="141" t="s">
        <v>902</v>
      </c>
      <c r="E737" s="19"/>
      <c r="F737" s="19"/>
      <c r="G737" s="185" t="s">
        <v>1527</v>
      </c>
      <c r="H737" s="186" t="s">
        <v>107</v>
      </c>
      <c r="I737" s="187">
        <v>1</v>
      </c>
      <c r="J737" s="188">
        <v>246935</v>
      </c>
      <c r="K737" s="195">
        <f t="shared" si="28"/>
        <v>321312</v>
      </c>
      <c r="L737" s="4"/>
    </row>
    <row r="738" spans="2:12" ht="85.5">
      <c r="B738" s="3"/>
      <c r="C738" s="141"/>
      <c r="D738" s="141" t="s">
        <v>903</v>
      </c>
      <c r="E738" s="19"/>
      <c r="F738" s="19"/>
      <c r="G738" s="185" t="s">
        <v>1528</v>
      </c>
      <c r="H738" s="186" t="s">
        <v>107</v>
      </c>
      <c r="I738" s="187">
        <v>1</v>
      </c>
      <c r="J738" s="188">
        <v>180419</v>
      </c>
      <c r="K738" s="195">
        <f t="shared" si="28"/>
        <v>234761</v>
      </c>
      <c r="L738" s="4"/>
    </row>
    <row r="739" spans="2:12" ht="85.5">
      <c r="B739" s="3"/>
      <c r="C739" s="141"/>
      <c r="D739" s="141" t="s">
        <v>904</v>
      </c>
      <c r="E739" s="19"/>
      <c r="F739" s="19"/>
      <c r="G739" s="185" t="s">
        <v>1529</v>
      </c>
      <c r="H739" s="186" t="s">
        <v>107</v>
      </c>
      <c r="I739" s="187">
        <v>1</v>
      </c>
      <c r="J739" s="188">
        <v>169266</v>
      </c>
      <c r="K739" s="195">
        <f t="shared" si="28"/>
        <v>220249</v>
      </c>
      <c r="L739" s="4"/>
    </row>
    <row r="740" spans="2:12" ht="42.75">
      <c r="B740" s="3"/>
      <c r="C740" s="141"/>
      <c r="D740" s="141" t="s">
        <v>905</v>
      </c>
      <c r="E740" s="19"/>
      <c r="F740" s="19"/>
      <c r="G740" s="185" t="s">
        <v>1530</v>
      </c>
      <c r="H740" s="186" t="s">
        <v>107</v>
      </c>
      <c r="I740" s="187">
        <v>1</v>
      </c>
      <c r="J740" s="188">
        <v>15111</v>
      </c>
      <c r="K740" s="195">
        <f t="shared" si="28"/>
        <v>19662</v>
      </c>
      <c r="L740" s="4"/>
    </row>
    <row r="741" spans="2:12" ht="28.5">
      <c r="B741" s="3"/>
      <c r="C741" s="141"/>
      <c r="D741" s="141" t="s">
        <v>906</v>
      </c>
      <c r="E741" s="19"/>
      <c r="F741" s="19"/>
      <c r="G741" s="185" t="s">
        <v>1531</v>
      </c>
      <c r="H741" s="186" t="s">
        <v>1532</v>
      </c>
      <c r="I741" s="187">
        <v>1</v>
      </c>
      <c r="J741" s="188">
        <v>339640</v>
      </c>
      <c r="K741" s="195">
        <f t="shared" si="28"/>
        <v>441940</v>
      </c>
      <c r="L741" s="4"/>
    </row>
    <row r="742" spans="2:12" ht="42.75">
      <c r="B742" s="3"/>
      <c r="C742" s="141"/>
      <c r="D742" s="141" t="s">
        <v>907</v>
      </c>
      <c r="E742" s="19"/>
      <c r="F742" s="19"/>
      <c r="G742" s="185" t="s">
        <v>1533</v>
      </c>
      <c r="H742" s="186" t="s">
        <v>107</v>
      </c>
      <c r="I742" s="187">
        <v>1</v>
      </c>
      <c r="J742" s="188">
        <v>24929</v>
      </c>
      <c r="K742" s="195">
        <f t="shared" si="28"/>
        <v>32438</v>
      </c>
      <c r="L742" s="4"/>
    </row>
    <row r="743" spans="2:12" ht="85.5">
      <c r="B743" s="3"/>
      <c r="C743" s="141"/>
      <c r="D743" s="141" t="s">
        <v>908</v>
      </c>
      <c r="E743" s="19"/>
      <c r="F743" s="19"/>
      <c r="G743" s="185" t="s">
        <v>1534</v>
      </c>
      <c r="H743" s="186" t="s">
        <v>1532</v>
      </c>
      <c r="I743" s="187">
        <v>1</v>
      </c>
      <c r="J743" s="188">
        <v>338399</v>
      </c>
      <c r="K743" s="195">
        <f t="shared" si="28"/>
        <v>440325</v>
      </c>
      <c r="L743" s="4"/>
    </row>
    <row r="744" spans="2:12" ht="57">
      <c r="B744" s="3"/>
      <c r="C744" s="141"/>
      <c r="D744" s="141" t="s">
        <v>909</v>
      </c>
      <c r="E744" s="19"/>
      <c r="F744" s="19"/>
      <c r="G744" s="185" t="s">
        <v>1535</v>
      </c>
      <c r="H744" s="186" t="s">
        <v>107</v>
      </c>
      <c r="I744" s="187">
        <v>1</v>
      </c>
      <c r="J744" s="188">
        <v>7669</v>
      </c>
      <c r="K744" s="195">
        <f t="shared" si="28"/>
        <v>9979</v>
      </c>
      <c r="L744" s="4"/>
    </row>
    <row r="745" spans="2:12" ht="57">
      <c r="B745" s="3"/>
      <c r="C745" s="141"/>
      <c r="D745" s="141" t="s">
        <v>910</v>
      </c>
      <c r="E745" s="19"/>
      <c r="F745" s="19"/>
      <c r="G745" s="185" t="s">
        <v>1536</v>
      </c>
      <c r="H745" s="186" t="s">
        <v>107</v>
      </c>
      <c r="I745" s="187">
        <v>1</v>
      </c>
      <c r="J745" s="188">
        <v>87502</v>
      </c>
      <c r="K745" s="195">
        <f t="shared" si="28"/>
        <v>113858</v>
      </c>
      <c r="L745" s="4"/>
    </row>
    <row r="746" spans="2:12" ht="57">
      <c r="B746" s="3"/>
      <c r="C746" s="141"/>
      <c r="D746" s="141" t="s">
        <v>911</v>
      </c>
      <c r="E746" s="19"/>
      <c r="F746" s="19"/>
      <c r="G746" s="185" t="s">
        <v>1537</v>
      </c>
      <c r="H746" s="186" t="s">
        <v>107</v>
      </c>
      <c r="I746" s="187">
        <v>1</v>
      </c>
      <c r="J746" s="188">
        <v>81426</v>
      </c>
      <c r="K746" s="195">
        <f t="shared" si="28"/>
        <v>105952</v>
      </c>
      <c r="L746" s="4"/>
    </row>
    <row r="747" spans="2:12" ht="42.75">
      <c r="B747" s="3"/>
      <c r="C747" s="141"/>
      <c r="D747" s="141" t="s">
        <v>912</v>
      </c>
      <c r="E747" s="19"/>
      <c r="F747" s="19"/>
      <c r="G747" s="185" t="s">
        <v>1538</v>
      </c>
      <c r="H747" s="186" t="s">
        <v>107</v>
      </c>
      <c r="I747" s="187">
        <v>1</v>
      </c>
      <c r="J747" s="188">
        <v>23958.639999999999</v>
      </c>
      <c r="K747" s="195">
        <f t="shared" si="28"/>
        <v>31175</v>
      </c>
      <c r="L747" s="4"/>
    </row>
    <row r="748" spans="2:12" ht="15" thickBot="1">
      <c r="B748" s="3"/>
      <c r="C748" s="143" t="s">
        <v>16</v>
      </c>
      <c r="D748" s="149"/>
      <c r="E748" s="24"/>
      <c r="F748" s="24"/>
      <c r="G748" s="27"/>
      <c r="H748" s="26"/>
      <c r="I748" s="159"/>
      <c r="J748" s="177"/>
      <c r="K748" s="198">
        <f>SUBTOTAL(9,K721:K747)</f>
        <v>8035953</v>
      </c>
      <c r="L748" s="4"/>
    </row>
    <row r="749" spans="2:12">
      <c r="B749" s="3"/>
      <c r="C749" s="150"/>
      <c r="D749" s="192" t="s">
        <v>913</v>
      </c>
      <c r="E749" s="132"/>
      <c r="F749" s="132"/>
      <c r="G749" s="173" t="s">
        <v>1539</v>
      </c>
      <c r="H749" s="162"/>
      <c r="I749" s="162"/>
      <c r="J749" s="162"/>
      <c r="K749" s="162"/>
      <c r="L749" s="4"/>
    </row>
    <row r="750" spans="2:12" ht="99.75">
      <c r="B750" s="3"/>
      <c r="C750" s="141"/>
      <c r="D750" s="141" t="s">
        <v>914</v>
      </c>
      <c r="E750" s="19"/>
      <c r="F750" s="19"/>
      <c r="G750" s="185" t="s">
        <v>1540</v>
      </c>
      <c r="H750" s="186" t="s">
        <v>107</v>
      </c>
      <c r="I750" s="187">
        <v>1</v>
      </c>
      <c r="J750" s="188">
        <v>69758</v>
      </c>
      <c r="K750" s="195">
        <f t="shared" ref="K750:K793" si="29">ROUND(I750*J750*$K$949,0)</f>
        <v>90769</v>
      </c>
      <c r="L750" s="4"/>
    </row>
    <row r="751" spans="2:12" ht="99.75">
      <c r="B751" s="3"/>
      <c r="C751" s="141"/>
      <c r="D751" s="141" t="s">
        <v>915</v>
      </c>
      <c r="E751" s="19"/>
      <c r="F751" s="19"/>
      <c r="G751" s="185" t="s">
        <v>1541</v>
      </c>
      <c r="H751" s="186" t="s">
        <v>107</v>
      </c>
      <c r="I751" s="187">
        <v>1</v>
      </c>
      <c r="J751" s="188">
        <v>86122</v>
      </c>
      <c r="K751" s="195">
        <f t="shared" si="29"/>
        <v>112062</v>
      </c>
      <c r="L751" s="4"/>
    </row>
    <row r="752" spans="2:12" ht="114">
      <c r="B752" s="3"/>
      <c r="C752" s="141"/>
      <c r="D752" s="141" t="s">
        <v>916</v>
      </c>
      <c r="E752" s="19"/>
      <c r="F752" s="19"/>
      <c r="G752" s="185" t="s">
        <v>1542</v>
      </c>
      <c r="H752" s="186" t="s">
        <v>107</v>
      </c>
      <c r="I752" s="187">
        <v>1</v>
      </c>
      <c r="J752" s="188">
        <v>90230</v>
      </c>
      <c r="K752" s="195">
        <f t="shared" si="29"/>
        <v>117407</v>
      </c>
      <c r="L752" s="4"/>
    </row>
    <row r="753" spans="2:12" ht="114">
      <c r="B753" s="3"/>
      <c r="C753" s="141"/>
      <c r="D753" s="141" t="s">
        <v>917</v>
      </c>
      <c r="E753" s="19"/>
      <c r="F753" s="19"/>
      <c r="G753" s="185" t="s">
        <v>1543</v>
      </c>
      <c r="H753" s="186" t="s">
        <v>107</v>
      </c>
      <c r="I753" s="187">
        <v>1</v>
      </c>
      <c r="J753" s="188">
        <v>90230</v>
      </c>
      <c r="K753" s="195">
        <f t="shared" si="29"/>
        <v>117407</v>
      </c>
      <c r="L753" s="4"/>
    </row>
    <row r="754" spans="2:12" ht="99.75">
      <c r="B754" s="3"/>
      <c r="C754" s="141"/>
      <c r="D754" s="141" t="s">
        <v>918</v>
      </c>
      <c r="E754" s="19"/>
      <c r="F754" s="19"/>
      <c r="G754" s="185" t="s">
        <v>1544</v>
      </c>
      <c r="H754" s="186" t="s">
        <v>107</v>
      </c>
      <c r="I754" s="187">
        <v>1</v>
      </c>
      <c r="J754" s="188">
        <v>79502</v>
      </c>
      <c r="K754" s="195">
        <f t="shared" si="29"/>
        <v>103448</v>
      </c>
      <c r="L754" s="4"/>
    </row>
    <row r="755" spans="2:12" ht="99.75">
      <c r="B755" s="3"/>
      <c r="C755" s="141"/>
      <c r="D755" s="141" t="s">
        <v>919</v>
      </c>
      <c r="E755" s="19"/>
      <c r="F755" s="19"/>
      <c r="G755" s="185" t="s">
        <v>1545</v>
      </c>
      <c r="H755" s="186" t="s">
        <v>107</v>
      </c>
      <c r="I755" s="187">
        <v>1</v>
      </c>
      <c r="J755" s="188">
        <v>95866</v>
      </c>
      <c r="K755" s="195">
        <f t="shared" si="29"/>
        <v>124741</v>
      </c>
      <c r="L755" s="4"/>
    </row>
    <row r="756" spans="2:12" ht="99.75">
      <c r="B756" s="3"/>
      <c r="C756" s="141"/>
      <c r="D756" s="141" t="s">
        <v>920</v>
      </c>
      <c r="E756" s="19"/>
      <c r="F756" s="19"/>
      <c r="G756" s="185" t="s">
        <v>1546</v>
      </c>
      <c r="H756" s="186" t="s">
        <v>107</v>
      </c>
      <c r="I756" s="187">
        <v>1</v>
      </c>
      <c r="J756" s="188">
        <v>67237</v>
      </c>
      <c r="K756" s="195">
        <f t="shared" si="29"/>
        <v>87489</v>
      </c>
      <c r="L756" s="4"/>
    </row>
    <row r="757" spans="2:12" ht="99.75">
      <c r="B757" s="3"/>
      <c r="C757" s="141"/>
      <c r="D757" s="141" t="s">
        <v>921</v>
      </c>
      <c r="E757" s="19"/>
      <c r="F757" s="19"/>
      <c r="G757" s="185" t="s">
        <v>1547</v>
      </c>
      <c r="H757" s="186" t="s">
        <v>107</v>
      </c>
      <c r="I757" s="187">
        <v>1</v>
      </c>
      <c r="J757" s="188">
        <v>76465.23</v>
      </c>
      <c r="K757" s="195">
        <f t="shared" si="29"/>
        <v>99497</v>
      </c>
      <c r="L757" s="4"/>
    </row>
    <row r="758" spans="2:12" ht="114">
      <c r="B758" s="3"/>
      <c r="C758" s="141"/>
      <c r="D758" s="141" t="s">
        <v>922</v>
      </c>
      <c r="E758" s="19"/>
      <c r="F758" s="19"/>
      <c r="G758" s="185" t="s">
        <v>1548</v>
      </c>
      <c r="H758" s="186" t="s">
        <v>107</v>
      </c>
      <c r="I758" s="187">
        <v>1</v>
      </c>
      <c r="J758" s="188">
        <v>90178.23</v>
      </c>
      <c r="K758" s="195">
        <f t="shared" si="29"/>
        <v>117340</v>
      </c>
      <c r="L758" s="4"/>
    </row>
    <row r="759" spans="2:12" ht="114">
      <c r="B759" s="3"/>
      <c r="C759" s="141"/>
      <c r="D759" s="141" t="s">
        <v>923</v>
      </c>
      <c r="E759" s="19"/>
      <c r="F759" s="19"/>
      <c r="G759" s="185" t="s">
        <v>1549</v>
      </c>
      <c r="H759" s="186" t="s">
        <v>107</v>
      </c>
      <c r="I759" s="187">
        <v>1</v>
      </c>
      <c r="J759" s="188">
        <v>77558.23</v>
      </c>
      <c r="K759" s="195">
        <f t="shared" si="29"/>
        <v>100919</v>
      </c>
      <c r="L759" s="4"/>
    </row>
    <row r="760" spans="2:12" ht="99.75">
      <c r="B760" s="3"/>
      <c r="C760" s="141"/>
      <c r="D760" s="141" t="s">
        <v>924</v>
      </c>
      <c r="E760" s="19"/>
      <c r="F760" s="19"/>
      <c r="G760" s="185" t="s">
        <v>1550</v>
      </c>
      <c r="H760" s="186" t="s">
        <v>107</v>
      </c>
      <c r="I760" s="187">
        <v>1</v>
      </c>
      <c r="J760" s="188">
        <v>90103</v>
      </c>
      <c r="K760" s="195">
        <f t="shared" si="29"/>
        <v>117242</v>
      </c>
      <c r="L760" s="4"/>
    </row>
    <row r="761" spans="2:12" ht="99.75">
      <c r="B761" s="3"/>
      <c r="C761" s="141"/>
      <c r="D761" s="141" t="s">
        <v>925</v>
      </c>
      <c r="E761" s="19"/>
      <c r="F761" s="19"/>
      <c r="G761" s="185" t="s">
        <v>1551</v>
      </c>
      <c r="H761" s="186" t="s">
        <v>107</v>
      </c>
      <c r="I761" s="187">
        <v>1</v>
      </c>
      <c r="J761" s="188">
        <v>87582</v>
      </c>
      <c r="K761" s="195">
        <f t="shared" si="29"/>
        <v>113962</v>
      </c>
      <c r="L761" s="4"/>
    </row>
    <row r="762" spans="2:12" ht="85.5">
      <c r="B762" s="3"/>
      <c r="C762" s="141"/>
      <c r="D762" s="141" t="s">
        <v>926</v>
      </c>
      <c r="E762" s="19"/>
      <c r="F762" s="19"/>
      <c r="G762" s="185" t="s">
        <v>1552</v>
      </c>
      <c r="H762" s="186" t="s">
        <v>107</v>
      </c>
      <c r="I762" s="187">
        <v>1</v>
      </c>
      <c r="J762" s="188">
        <v>126003</v>
      </c>
      <c r="K762" s="195">
        <f t="shared" si="29"/>
        <v>163955</v>
      </c>
      <c r="L762" s="4"/>
    </row>
    <row r="763" spans="2:12" ht="99.75">
      <c r="B763" s="3"/>
      <c r="C763" s="141"/>
      <c r="D763" s="141" t="s">
        <v>927</v>
      </c>
      <c r="E763" s="19"/>
      <c r="F763" s="19"/>
      <c r="G763" s="185" t="s">
        <v>1553</v>
      </c>
      <c r="H763" s="186" t="s">
        <v>107</v>
      </c>
      <c r="I763" s="187">
        <v>1</v>
      </c>
      <c r="J763" s="188">
        <v>125100.23</v>
      </c>
      <c r="K763" s="195">
        <f t="shared" si="29"/>
        <v>162780</v>
      </c>
      <c r="L763" s="4"/>
    </row>
    <row r="764" spans="2:12" ht="99.75">
      <c r="B764" s="3"/>
      <c r="C764" s="141"/>
      <c r="D764" s="141" t="s">
        <v>928</v>
      </c>
      <c r="E764" s="19"/>
      <c r="F764" s="19"/>
      <c r="G764" s="185" t="s">
        <v>1554</v>
      </c>
      <c r="H764" s="186" t="s">
        <v>107</v>
      </c>
      <c r="I764" s="187">
        <v>1</v>
      </c>
      <c r="J764" s="188">
        <v>76266.23</v>
      </c>
      <c r="K764" s="195">
        <f t="shared" si="29"/>
        <v>99238</v>
      </c>
      <c r="L764" s="4"/>
    </row>
    <row r="765" spans="2:12" ht="85.5">
      <c r="B765" s="3"/>
      <c r="C765" s="141"/>
      <c r="D765" s="141" t="s">
        <v>929</v>
      </c>
      <c r="E765" s="19"/>
      <c r="F765" s="19"/>
      <c r="G765" s="185" t="s">
        <v>1555</v>
      </c>
      <c r="H765" s="186" t="s">
        <v>107</v>
      </c>
      <c r="I765" s="187">
        <v>1</v>
      </c>
      <c r="J765" s="188">
        <v>77169</v>
      </c>
      <c r="K765" s="195">
        <f t="shared" si="29"/>
        <v>100412</v>
      </c>
      <c r="L765" s="4"/>
    </row>
    <row r="766" spans="2:12" ht="85.5">
      <c r="B766" s="3"/>
      <c r="C766" s="141"/>
      <c r="D766" s="141" t="s">
        <v>930</v>
      </c>
      <c r="E766" s="19"/>
      <c r="F766" s="19"/>
      <c r="G766" s="185" t="s">
        <v>1556</v>
      </c>
      <c r="H766" s="186" t="s">
        <v>107</v>
      </c>
      <c r="I766" s="187">
        <v>1</v>
      </c>
      <c r="J766" s="188">
        <v>67160.23</v>
      </c>
      <c r="K766" s="195">
        <f t="shared" si="29"/>
        <v>87389</v>
      </c>
      <c r="L766" s="4"/>
    </row>
    <row r="767" spans="2:12" ht="85.5">
      <c r="B767" s="3"/>
      <c r="C767" s="141"/>
      <c r="D767" s="141" t="s">
        <v>931</v>
      </c>
      <c r="E767" s="19"/>
      <c r="F767" s="19"/>
      <c r="G767" s="185" t="s">
        <v>1557</v>
      </c>
      <c r="H767" s="186" t="s">
        <v>107</v>
      </c>
      <c r="I767" s="187">
        <v>1</v>
      </c>
      <c r="J767" s="188">
        <v>69103</v>
      </c>
      <c r="K767" s="195">
        <f t="shared" si="29"/>
        <v>89917</v>
      </c>
      <c r="L767" s="4"/>
    </row>
    <row r="768" spans="2:12" ht="85.5">
      <c r="B768" s="3"/>
      <c r="C768" s="141"/>
      <c r="D768" s="141" t="s">
        <v>932</v>
      </c>
      <c r="E768" s="19"/>
      <c r="F768" s="19"/>
      <c r="G768" s="185" t="s">
        <v>1558</v>
      </c>
      <c r="H768" s="186" t="s">
        <v>107</v>
      </c>
      <c r="I768" s="187">
        <v>1</v>
      </c>
      <c r="J768" s="188">
        <v>67656</v>
      </c>
      <c r="K768" s="195">
        <f t="shared" si="29"/>
        <v>88034</v>
      </c>
      <c r="L768" s="4"/>
    </row>
    <row r="769" spans="2:12" ht="99.75">
      <c r="B769" s="3"/>
      <c r="C769" s="141"/>
      <c r="D769" s="141" t="s">
        <v>933</v>
      </c>
      <c r="E769" s="19"/>
      <c r="F769" s="19"/>
      <c r="G769" s="185" t="s">
        <v>1559</v>
      </c>
      <c r="H769" s="186" t="s">
        <v>107</v>
      </c>
      <c r="I769" s="187">
        <v>1</v>
      </c>
      <c r="J769" s="188">
        <v>69044.23</v>
      </c>
      <c r="K769" s="195">
        <f t="shared" si="29"/>
        <v>89840</v>
      </c>
      <c r="L769" s="4"/>
    </row>
    <row r="770" spans="2:12" ht="99.75">
      <c r="B770" s="3"/>
      <c r="C770" s="141"/>
      <c r="D770" s="141" t="s">
        <v>934</v>
      </c>
      <c r="E770" s="19"/>
      <c r="F770" s="19"/>
      <c r="G770" s="185" t="s">
        <v>1560</v>
      </c>
      <c r="H770" s="186" t="s">
        <v>107</v>
      </c>
      <c r="I770" s="187">
        <v>1</v>
      </c>
      <c r="J770" s="188">
        <v>78164</v>
      </c>
      <c r="K770" s="195">
        <f t="shared" si="29"/>
        <v>101707</v>
      </c>
      <c r="L770" s="4"/>
    </row>
    <row r="771" spans="2:12" ht="99.75">
      <c r="B771" s="3"/>
      <c r="C771" s="141"/>
      <c r="D771" s="141" t="s">
        <v>935</v>
      </c>
      <c r="E771" s="19"/>
      <c r="F771" s="19"/>
      <c r="G771" s="185" t="s">
        <v>1561</v>
      </c>
      <c r="H771" s="186" t="s">
        <v>107</v>
      </c>
      <c r="I771" s="187">
        <v>1</v>
      </c>
      <c r="J771" s="188">
        <v>77845</v>
      </c>
      <c r="K771" s="195">
        <f t="shared" si="29"/>
        <v>101292</v>
      </c>
      <c r="L771" s="4"/>
    </row>
    <row r="772" spans="2:12" ht="85.5">
      <c r="B772" s="3"/>
      <c r="C772" s="141"/>
      <c r="D772" s="141" t="s">
        <v>936</v>
      </c>
      <c r="E772" s="19"/>
      <c r="F772" s="19"/>
      <c r="G772" s="185" t="s">
        <v>1562</v>
      </c>
      <c r="H772" s="186" t="s">
        <v>107</v>
      </c>
      <c r="I772" s="187">
        <v>1</v>
      </c>
      <c r="J772" s="188">
        <v>74000</v>
      </c>
      <c r="K772" s="195">
        <f t="shared" si="29"/>
        <v>96289</v>
      </c>
      <c r="L772" s="4"/>
    </row>
    <row r="773" spans="2:12" ht="85.5">
      <c r="B773" s="3"/>
      <c r="C773" s="141"/>
      <c r="D773" s="141" t="s">
        <v>937</v>
      </c>
      <c r="E773" s="19"/>
      <c r="F773" s="19"/>
      <c r="G773" s="185" t="s">
        <v>1563</v>
      </c>
      <c r="H773" s="186" t="s">
        <v>107</v>
      </c>
      <c r="I773" s="187">
        <v>1</v>
      </c>
      <c r="J773" s="188">
        <v>90303</v>
      </c>
      <c r="K773" s="195">
        <f t="shared" si="29"/>
        <v>117502</v>
      </c>
      <c r="L773" s="4"/>
    </row>
    <row r="774" spans="2:12" ht="99.75">
      <c r="B774" s="3"/>
      <c r="C774" s="141"/>
      <c r="D774" s="141" t="s">
        <v>938</v>
      </c>
      <c r="E774" s="19"/>
      <c r="F774" s="19"/>
      <c r="G774" s="185" t="s">
        <v>1564</v>
      </c>
      <c r="H774" s="186" t="s">
        <v>107</v>
      </c>
      <c r="I774" s="187">
        <v>1</v>
      </c>
      <c r="J774" s="188">
        <v>77015.64</v>
      </c>
      <c r="K774" s="195">
        <f t="shared" si="29"/>
        <v>100213</v>
      </c>
      <c r="L774" s="4"/>
    </row>
    <row r="775" spans="2:12" ht="99.75">
      <c r="B775" s="3"/>
      <c r="C775" s="141"/>
      <c r="D775" s="141" t="s">
        <v>939</v>
      </c>
      <c r="E775" s="19"/>
      <c r="F775" s="19"/>
      <c r="G775" s="185" t="s">
        <v>1565</v>
      </c>
      <c r="H775" s="186" t="s">
        <v>107</v>
      </c>
      <c r="I775" s="187">
        <v>1</v>
      </c>
      <c r="J775" s="188">
        <v>76279.64</v>
      </c>
      <c r="K775" s="195">
        <f t="shared" si="29"/>
        <v>99255</v>
      </c>
      <c r="L775" s="4"/>
    </row>
    <row r="776" spans="2:12" ht="85.5">
      <c r="B776" s="3"/>
      <c r="C776" s="141"/>
      <c r="D776" s="141" t="s">
        <v>940</v>
      </c>
      <c r="E776" s="19"/>
      <c r="F776" s="19"/>
      <c r="G776" s="185" t="s">
        <v>1566</v>
      </c>
      <c r="H776" s="186" t="s">
        <v>107</v>
      </c>
      <c r="I776" s="187">
        <v>1</v>
      </c>
      <c r="J776" s="188">
        <v>72677</v>
      </c>
      <c r="K776" s="195">
        <f t="shared" si="29"/>
        <v>94567</v>
      </c>
      <c r="L776" s="4"/>
    </row>
    <row r="777" spans="2:12" ht="99.75">
      <c r="B777" s="3"/>
      <c r="C777" s="141"/>
      <c r="D777" s="141" t="s">
        <v>941</v>
      </c>
      <c r="E777" s="19"/>
      <c r="F777" s="19"/>
      <c r="G777" s="185" t="s">
        <v>1567</v>
      </c>
      <c r="H777" s="186" t="s">
        <v>107</v>
      </c>
      <c r="I777" s="187">
        <v>1</v>
      </c>
      <c r="J777" s="188">
        <v>91833.82</v>
      </c>
      <c r="K777" s="195">
        <f t="shared" si="29"/>
        <v>119494</v>
      </c>
      <c r="L777" s="4"/>
    </row>
    <row r="778" spans="2:12" ht="99.75">
      <c r="B778" s="3"/>
      <c r="C778" s="141"/>
      <c r="D778" s="141" t="s">
        <v>942</v>
      </c>
      <c r="E778" s="19"/>
      <c r="F778" s="19"/>
      <c r="G778" s="185" t="s">
        <v>1568</v>
      </c>
      <c r="H778" s="186" t="s">
        <v>107</v>
      </c>
      <c r="I778" s="187">
        <v>1</v>
      </c>
      <c r="J778" s="188">
        <v>92926.82</v>
      </c>
      <c r="K778" s="195">
        <f t="shared" si="29"/>
        <v>120916</v>
      </c>
      <c r="L778" s="4"/>
    </row>
    <row r="779" spans="2:12" ht="85.5">
      <c r="B779" s="3"/>
      <c r="C779" s="141"/>
      <c r="D779" s="141" t="s">
        <v>943</v>
      </c>
      <c r="E779" s="19"/>
      <c r="F779" s="19"/>
      <c r="G779" s="185" t="s">
        <v>1569</v>
      </c>
      <c r="H779" s="186" t="s">
        <v>107</v>
      </c>
      <c r="I779" s="187">
        <v>1</v>
      </c>
      <c r="J779" s="188">
        <v>89018</v>
      </c>
      <c r="K779" s="195">
        <f t="shared" si="29"/>
        <v>115830</v>
      </c>
      <c r="L779" s="4"/>
    </row>
    <row r="780" spans="2:12" ht="85.5">
      <c r="B780" s="3"/>
      <c r="C780" s="141"/>
      <c r="D780" s="141" t="s">
        <v>944</v>
      </c>
      <c r="E780" s="19"/>
      <c r="F780" s="19"/>
      <c r="G780" s="185" t="s">
        <v>1570</v>
      </c>
      <c r="H780" s="186" t="s">
        <v>107</v>
      </c>
      <c r="I780" s="187">
        <v>1</v>
      </c>
      <c r="J780" s="188">
        <v>90796.82</v>
      </c>
      <c r="K780" s="195">
        <f t="shared" si="29"/>
        <v>118145</v>
      </c>
      <c r="L780" s="4"/>
    </row>
    <row r="781" spans="2:12" ht="85.5">
      <c r="B781" s="3"/>
      <c r="C781" s="141"/>
      <c r="D781" s="141" t="s">
        <v>945</v>
      </c>
      <c r="E781" s="19"/>
      <c r="F781" s="19"/>
      <c r="G781" s="185" t="s">
        <v>1571</v>
      </c>
      <c r="H781" s="186" t="s">
        <v>107</v>
      </c>
      <c r="I781" s="187">
        <v>1</v>
      </c>
      <c r="J781" s="188">
        <v>90632</v>
      </c>
      <c r="K781" s="195">
        <f t="shared" si="29"/>
        <v>117930</v>
      </c>
      <c r="L781" s="4"/>
    </row>
    <row r="782" spans="2:12" ht="42.75">
      <c r="B782" s="3"/>
      <c r="C782" s="141"/>
      <c r="D782" s="141" t="s">
        <v>946</v>
      </c>
      <c r="E782" s="19"/>
      <c r="F782" s="19"/>
      <c r="G782" s="185" t="s">
        <v>1572</v>
      </c>
      <c r="H782" s="186" t="s">
        <v>107</v>
      </c>
      <c r="I782" s="187">
        <v>1</v>
      </c>
      <c r="J782" s="188">
        <v>25423</v>
      </c>
      <c r="K782" s="195">
        <f t="shared" si="29"/>
        <v>33080</v>
      </c>
      <c r="L782" s="4"/>
    </row>
    <row r="783" spans="2:12" ht="57">
      <c r="B783" s="3"/>
      <c r="C783" s="141"/>
      <c r="D783" s="141" t="s">
        <v>947</v>
      </c>
      <c r="E783" s="19"/>
      <c r="F783" s="19"/>
      <c r="G783" s="185" t="s">
        <v>1573</v>
      </c>
      <c r="H783" s="186" t="s">
        <v>107</v>
      </c>
      <c r="I783" s="187">
        <v>1</v>
      </c>
      <c r="J783" s="188">
        <v>27860</v>
      </c>
      <c r="K783" s="195">
        <f t="shared" si="29"/>
        <v>36251</v>
      </c>
      <c r="L783" s="4"/>
    </row>
    <row r="784" spans="2:12" ht="57">
      <c r="B784" s="3"/>
      <c r="C784" s="141"/>
      <c r="D784" s="141" t="s">
        <v>948</v>
      </c>
      <c r="E784" s="19"/>
      <c r="F784" s="19"/>
      <c r="G784" s="185" t="s">
        <v>1574</v>
      </c>
      <c r="H784" s="186" t="s">
        <v>107</v>
      </c>
      <c r="I784" s="187">
        <v>1</v>
      </c>
      <c r="J784" s="188">
        <v>37604</v>
      </c>
      <c r="K784" s="195">
        <f t="shared" si="29"/>
        <v>48930</v>
      </c>
      <c r="L784" s="4"/>
    </row>
    <row r="785" spans="2:12" ht="57">
      <c r="B785" s="3"/>
      <c r="C785" s="141"/>
      <c r="D785" s="141" t="s">
        <v>949</v>
      </c>
      <c r="E785" s="19"/>
      <c r="F785" s="19"/>
      <c r="G785" s="185" t="s">
        <v>1575</v>
      </c>
      <c r="H785" s="186" t="s">
        <v>107</v>
      </c>
      <c r="I785" s="187">
        <v>1</v>
      </c>
      <c r="J785" s="188">
        <v>49016</v>
      </c>
      <c r="K785" s="195">
        <f t="shared" si="29"/>
        <v>63780</v>
      </c>
      <c r="L785" s="4"/>
    </row>
    <row r="786" spans="2:12" ht="57">
      <c r="B786" s="3"/>
      <c r="C786" s="141"/>
      <c r="D786" s="141" t="s">
        <v>950</v>
      </c>
      <c r="E786" s="19"/>
      <c r="F786" s="19"/>
      <c r="G786" s="185" t="s">
        <v>1576</v>
      </c>
      <c r="H786" s="186" t="s">
        <v>107</v>
      </c>
      <c r="I786" s="187">
        <v>1</v>
      </c>
      <c r="J786" s="188">
        <v>32620</v>
      </c>
      <c r="K786" s="195">
        <f t="shared" si="29"/>
        <v>42445</v>
      </c>
      <c r="L786" s="4"/>
    </row>
    <row r="787" spans="2:12" ht="57">
      <c r="B787" s="3"/>
      <c r="C787" s="141"/>
      <c r="D787" s="141" t="s">
        <v>951</v>
      </c>
      <c r="E787" s="19"/>
      <c r="F787" s="19"/>
      <c r="G787" s="185" t="s">
        <v>1577</v>
      </c>
      <c r="H787" s="186" t="s">
        <v>107</v>
      </c>
      <c r="I787" s="187">
        <v>1</v>
      </c>
      <c r="J787" s="188">
        <v>81454</v>
      </c>
      <c r="K787" s="195">
        <f t="shared" si="29"/>
        <v>105988</v>
      </c>
      <c r="L787" s="4"/>
    </row>
    <row r="788" spans="2:12" ht="42.75">
      <c r="B788" s="3"/>
      <c r="C788" s="141"/>
      <c r="D788" s="141" t="s">
        <v>952</v>
      </c>
      <c r="E788" s="19"/>
      <c r="F788" s="19"/>
      <c r="G788" s="185" t="s">
        <v>1578</v>
      </c>
      <c r="H788" s="186" t="s">
        <v>107</v>
      </c>
      <c r="I788" s="187">
        <v>1</v>
      </c>
      <c r="J788" s="188">
        <v>29451</v>
      </c>
      <c r="K788" s="195">
        <f t="shared" si="29"/>
        <v>38322</v>
      </c>
      <c r="L788" s="4"/>
    </row>
    <row r="789" spans="2:12" ht="42.75">
      <c r="B789" s="3"/>
      <c r="C789" s="141"/>
      <c r="D789" s="141" t="s">
        <v>953</v>
      </c>
      <c r="E789" s="19"/>
      <c r="F789" s="19"/>
      <c r="G789" s="185" t="s">
        <v>1579</v>
      </c>
      <c r="H789" s="186" t="s">
        <v>107</v>
      </c>
      <c r="I789" s="187">
        <v>1</v>
      </c>
      <c r="J789" s="188">
        <v>30779</v>
      </c>
      <c r="K789" s="195">
        <f t="shared" si="29"/>
        <v>40050</v>
      </c>
      <c r="L789" s="4"/>
    </row>
    <row r="790" spans="2:12" ht="42.75">
      <c r="B790" s="3"/>
      <c r="C790" s="141"/>
      <c r="D790" s="141" t="s">
        <v>954</v>
      </c>
      <c r="E790" s="19"/>
      <c r="F790" s="19"/>
      <c r="G790" s="185" t="s">
        <v>1580</v>
      </c>
      <c r="H790" s="186" t="s">
        <v>107</v>
      </c>
      <c r="I790" s="187">
        <v>1</v>
      </c>
      <c r="J790" s="188">
        <v>44210</v>
      </c>
      <c r="K790" s="195">
        <f t="shared" si="29"/>
        <v>57526</v>
      </c>
      <c r="L790" s="4"/>
    </row>
    <row r="791" spans="2:12" ht="42.75">
      <c r="B791" s="3"/>
      <c r="C791" s="141"/>
      <c r="D791" s="141" t="s">
        <v>955</v>
      </c>
      <c r="E791" s="19"/>
      <c r="F791" s="19"/>
      <c r="G791" s="185" t="s">
        <v>1581</v>
      </c>
      <c r="H791" s="186" t="s">
        <v>107</v>
      </c>
      <c r="I791" s="187">
        <v>1</v>
      </c>
      <c r="J791" s="188">
        <v>40263</v>
      </c>
      <c r="K791" s="195">
        <f t="shared" si="29"/>
        <v>52390</v>
      </c>
      <c r="L791" s="4"/>
    </row>
    <row r="792" spans="2:12" ht="42.75">
      <c r="B792" s="3"/>
      <c r="C792" s="141"/>
      <c r="D792" s="141" t="s">
        <v>956</v>
      </c>
      <c r="E792" s="19"/>
      <c r="F792" s="19"/>
      <c r="G792" s="185" t="s">
        <v>1582</v>
      </c>
      <c r="H792" s="186" t="s">
        <v>107</v>
      </c>
      <c r="I792" s="187">
        <v>1</v>
      </c>
      <c r="J792" s="188">
        <v>4888</v>
      </c>
      <c r="K792" s="195">
        <f t="shared" si="29"/>
        <v>6360</v>
      </c>
      <c r="L792" s="4"/>
    </row>
    <row r="793" spans="2:12" ht="42.75">
      <c r="B793" s="3"/>
      <c r="C793" s="141"/>
      <c r="D793" s="141" t="s">
        <v>957</v>
      </c>
      <c r="E793" s="19"/>
      <c r="F793" s="19"/>
      <c r="G793" s="185" t="s">
        <v>1583</v>
      </c>
      <c r="H793" s="186" t="s">
        <v>107</v>
      </c>
      <c r="I793" s="187">
        <v>1</v>
      </c>
      <c r="J793" s="188">
        <v>3237</v>
      </c>
      <c r="K793" s="195">
        <f t="shared" si="29"/>
        <v>4212</v>
      </c>
      <c r="L793" s="4"/>
    </row>
    <row r="794" spans="2:12" ht="15" thickBot="1">
      <c r="B794" s="3"/>
      <c r="C794" s="143" t="s">
        <v>16</v>
      </c>
      <c r="D794" s="149"/>
      <c r="E794" s="24"/>
      <c r="F794" s="24"/>
      <c r="G794" s="27"/>
      <c r="H794" s="26"/>
      <c r="I794" s="159"/>
      <c r="J794" s="177"/>
      <c r="K794" s="198">
        <f>SUBTOTAL(9,K750:K793)</f>
        <v>4016322</v>
      </c>
      <c r="L794" s="4"/>
    </row>
    <row r="795" spans="2:12">
      <c r="B795" s="3"/>
      <c r="C795" s="150"/>
      <c r="D795" s="192" t="s">
        <v>958</v>
      </c>
      <c r="E795" s="132"/>
      <c r="F795" s="132"/>
      <c r="G795" s="173" t="s">
        <v>1584</v>
      </c>
      <c r="H795" s="162"/>
      <c r="I795" s="162"/>
      <c r="J795" s="162"/>
      <c r="K795" s="162"/>
      <c r="L795" s="4"/>
    </row>
    <row r="796" spans="2:12" ht="28.5">
      <c r="B796" s="3"/>
      <c r="C796" s="141"/>
      <c r="D796" s="141" t="s">
        <v>959</v>
      </c>
      <c r="E796" s="19"/>
      <c r="F796" s="19"/>
      <c r="G796" s="185" t="s">
        <v>1585</v>
      </c>
      <c r="H796" s="186" t="s">
        <v>107</v>
      </c>
      <c r="I796" s="187">
        <v>1</v>
      </c>
      <c r="J796" s="188">
        <v>31427</v>
      </c>
      <c r="K796" s="195">
        <f t="shared" ref="K796:K808" si="30">ROUND(I796*J796*$K$949,0)</f>
        <v>40893</v>
      </c>
      <c r="L796" s="4"/>
    </row>
    <row r="797" spans="2:12" ht="28.5">
      <c r="B797" s="3"/>
      <c r="C797" s="141"/>
      <c r="D797" s="141" t="s">
        <v>960</v>
      </c>
      <c r="E797" s="19"/>
      <c r="F797" s="19"/>
      <c r="G797" s="185" t="s">
        <v>1586</v>
      </c>
      <c r="H797" s="186" t="s">
        <v>107</v>
      </c>
      <c r="I797" s="187">
        <v>1</v>
      </c>
      <c r="J797" s="188">
        <v>33636</v>
      </c>
      <c r="K797" s="195">
        <f t="shared" si="30"/>
        <v>43767</v>
      </c>
      <c r="L797" s="4"/>
    </row>
    <row r="798" spans="2:12" ht="28.5">
      <c r="B798" s="3"/>
      <c r="C798" s="141"/>
      <c r="D798" s="141" t="s">
        <v>961</v>
      </c>
      <c r="E798" s="19"/>
      <c r="F798" s="19"/>
      <c r="G798" s="185" t="s">
        <v>1587</v>
      </c>
      <c r="H798" s="186" t="s">
        <v>107</v>
      </c>
      <c r="I798" s="187">
        <v>1</v>
      </c>
      <c r="J798" s="188">
        <v>78151</v>
      </c>
      <c r="K798" s="195">
        <f t="shared" si="30"/>
        <v>101690</v>
      </c>
      <c r="L798" s="4"/>
    </row>
    <row r="799" spans="2:12" ht="28.5">
      <c r="B799" s="3"/>
      <c r="C799" s="141"/>
      <c r="D799" s="141" t="s">
        <v>962</v>
      </c>
      <c r="E799" s="19"/>
      <c r="F799" s="19"/>
      <c r="G799" s="185" t="s">
        <v>1588</v>
      </c>
      <c r="H799" s="186" t="s">
        <v>107</v>
      </c>
      <c r="I799" s="187">
        <v>1</v>
      </c>
      <c r="J799" s="188">
        <v>91720</v>
      </c>
      <c r="K799" s="195">
        <f t="shared" si="30"/>
        <v>119346</v>
      </c>
      <c r="L799" s="4"/>
    </row>
    <row r="800" spans="2:12" ht="28.5">
      <c r="B800" s="3"/>
      <c r="C800" s="141"/>
      <c r="D800" s="141" t="s">
        <v>963</v>
      </c>
      <c r="E800" s="19"/>
      <c r="F800" s="19"/>
      <c r="G800" s="185" t="s">
        <v>1589</v>
      </c>
      <c r="H800" s="186" t="s">
        <v>107</v>
      </c>
      <c r="I800" s="187">
        <v>1</v>
      </c>
      <c r="J800" s="188">
        <v>163096</v>
      </c>
      <c r="K800" s="195">
        <f t="shared" si="30"/>
        <v>212221</v>
      </c>
      <c r="L800" s="4"/>
    </row>
    <row r="801" spans="2:12" ht="71.25">
      <c r="B801" s="3"/>
      <c r="C801" s="141"/>
      <c r="D801" s="141" t="s">
        <v>964</v>
      </c>
      <c r="E801" s="19"/>
      <c r="F801" s="19"/>
      <c r="G801" s="185" t="s">
        <v>1590</v>
      </c>
      <c r="H801" s="186" t="s">
        <v>107</v>
      </c>
      <c r="I801" s="187">
        <v>1</v>
      </c>
      <c r="J801" s="188">
        <v>270183</v>
      </c>
      <c r="K801" s="195">
        <f t="shared" si="30"/>
        <v>351562</v>
      </c>
      <c r="L801" s="4"/>
    </row>
    <row r="802" spans="2:12" ht="71.25">
      <c r="B802" s="3"/>
      <c r="C802" s="141"/>
      <c r="D802" s="141" t="s">
        <v>965</v>
      </c>
      <c r="E802" s="19"/>
      <c r="F802" s="19"/>
      <c r="G802" s="185" t="s">
        <v>1591</v>
      </c>
      <c r="H802" s="186" t="s">
        <v>107</v>
      </c>
      <c r="I802" s="187">
        <v>1</v>
      </c>
      <c r="J802" s="188">
        <v>646930</v>
      </c>
      <c r="K802" s="195">
        <f t="shared" si="30"/>
        <v>841785</v>
      </c>
      <c r="L802" s="4"/>
    </row>
    <row r="803" spans="2:12" ht="71.25">
      <c r="B803" s="3"/>
      <c r="C803" s="141"/>
      <c r="D803" s="141" t="s">
        <v>966</v>
      </c>
      <c r="E803" s="19"/>
      <c r="F803" s="19"/>
      <c r="G803" s="185" t="s">
        <v>1592</v>
      </c>
      <c r="H803" s="186" t="s">
        <v>107</v>
      </c>
      <c r="I803" s="187">
        <v>1</v>
      </c>
      <c r="J803" s="188">
        <v>687621</v>
      </c>
      <c r="K803" s="195">
        <f t="shared" si="30"/>
        <v>894732</v>
      </c>
      <c r="L803" s="4"/>
    </row>
    <row r="804" spans="2:12" ht="28.5">
      <c r="B804" s="3"/>
      <c r="C804" s="141"/>
      <c r="D804" s="141" t="s">
        <v>967</v>
      </c>
      <c r="E804" s="19"/>
      <c r="F804" s="19"/>
      <c r="G804" s="185" t="s">
        <v>1593</v>
      </c>
      <c r="H804" s="186" t="s">
        <v>107</v>
      </c>
      <c r="I804" s="187">
        <v>1</v>
      </c>
      <c r="J804" s="188">
        <v>22962</v>
      </c>
      <c r="K804" s="195">
        <f t="shared" si="30"/>
        <v>29878</v>
      </c>
      <c r="L804" s="4"/>
    </row>
    <row r="805" spans="2:12" ht="42.75">
      <c r="B805" s="3"/>
      <c r="C805" s="141"/>
      <c r="D805" s="141" t="s">
        <v>968</v>
      </c>
      <c r="E805" s="19"/>
      <c r="F805" s="19"/>
      <c r="G805" s="185" t="s">
        <v>1594</v>
      </c>
      <c r="H805" s="186" t="s">
        <v>107</v>
      </c>
      <c r="I805" s="187">
        <v>1</v>
      </c>
      <c r="J805" s="188">
        <v>262148</v>
      </c>
      <c r="K805" s="195">
        <f t="shared" si="30"/>
        <v>341107</v>
      </c>
      <c r="L805" s="4"/>
    </row>
    <row r="806" spans="2:12" ht="42.75">
      <c r="B806" s="3"/>
      <c r="C806" s="141"/>
      <c r="D806" s="141" t="s">
        <v>969</v>
      </c>
      <c r="E806" s="19"/>
      <c r="F806" s="19"/>
      <c r="G806" s="185" t="s">
        <v>1595</v>
      </c>
      <c r="H806" s="186" t="s">
        <v>107</v>
      </c>
      <c r="I806" s="187">
        <v>1</v>
      </c>
      <c r="J806" s="188">
        <v>386096</v>
      </c>
      <c r="K806" s="195">
        <f t="shared" si="30"/>
        <v>502388</v>
      </c>
      <c r="L806" s="4"/>
    </row>
    <row r="807" spans="2:12" ht="42.75">
      <c r="B807" s="3"/>
      <c r="C807" s="141"/>
      <c r="D807" s="141" t="s">
        <v>970</v>
      </c>
      <c r="E807" s="19"/>
      <c r="F807" s="19"/>
      <c r="G807" s="185" t="s">
        <v>1596</v>
      </c>
      <c r="H807" s="186" t="s">
        <v>107</v>
      </c>
      <c r="I807" s="187">
        <v>1</v>
      </c>
      <c r="J807" s="188">
        <v>511613</v>
      </c>
      <c r="K807" s="195">
        <f t="shared" si="30"/>
        <v>665711</v>
      </c>
      <c r="L807" s="4"/>
    </row>
    <row r="808" spans="2:12" ht="42.75">
      <c r="B808" s="3"/>
      <c r="C808" s="141"/>
      <c r="D808" s="141" t="s">
        <v>971</v>
      </c>
      <c r="E808" s="19"/>
      <c r="F808" s="19"/>
      <c r="G808" s="185" t="s">
        <v>1597</v>
      </c>
      <c r="H808" s="186" t="s">
        <v>107</v>
      </c>
      <c r="I808" s="187">
        <v>1</v>
      </c>
      <c r="J808" s="188">
        <v>768650</v>
      </c>
      <c r="K808" s="195">
        <f t="shared" si="30"/>
        <v>1000167</v>
      </c>
      <c r="L808" s="4"/>
    </row>
    <row r="809" spans="2:12" ht="15" thickBot="1">
      <c r="B809" s="3"/>
      <c r="C809" s="143" t="s">
        <v>16</v>
      </c>
      <c r="D809" s="149"/>
      <c r="E809" s="24"/>
      <c r="F809" s="24"/>
      <c r="G809" s="27"/>
      <c r="H809" s="26"/>
      <c r="I809" s="159"/>
      <c r="J809" s="177"/>
      <c r="K809" s="198">
        <f>SUBTOTAL(9,K796:K808)</f>
        <v>5145247</v>
      </c>
      <c r="L809" s="4"/>
    </row>
    <row r="810" spans="2:12">
      <c r="B810" s="3"/>
      <c r="C810" s="150"/>
      <c r="D810" s="192" t="s">
        <v>972</v>
      </c>
      <c r="E810" s="132"/>
      <c r="F810" s="132"/>
      <c r="G810" s="173" t="s">
        <v>1598</v>
      </c>
      <c r="H810" s="162"/>
      <c r="I810" s="162"/>
      <c r="J810" s="162"/>
      <c r="K810" s="162"/>
      <c r="L810" s="4"/>
    </row>
    <row r="811" spans="2:12" ht="57">
      <c r="B811" s="3"/>
      <c r="C811" s="141"/>
      <c r="D811" s="141" t="s">
        <v>973</v>
      </c>
      <c r="E811" s="19"/>
      <c r="F811" s="19"/>
      <c r="G811" s="185" t="s">
        <v>1599</v>
      </c>
      <c r="H811" s="186" t="s">
        <v>100</v>
      </c>
      <c r="I811" s="187">
        <v>1</v>
      </c>
      <c r="J811" s="188">
        <v>12096</v>
      </c>
      <c r="K811" s="195">
        <f t="shared" ref="K811:K827" si="31">ROUND(I811*J811*$K$949,0)</f>
        <v>15739</v>
      </c>
      <c r="L811" s="4"/>
    </row>
    <row r="812" spans="2:12" ht="57">
      <c r="B812" s="3"/>
      <c r="C812" s="141"/>
      <c r="D812" s="141" t="s">
        <v>974</v>
      </c>
      <c r="E812" s="19"/>
      <c r="F812" s="19"/>
      <c r="G812" s="185" t="s">
        <v>1600</v>
      </c>
      <c r="H812" s="186" t="s">
        <v>100</v>
      </c>
      <c r="I812" s="187">
        <v>1</v>
      </c>
      <c r="J812" s="188">
        <v>15695</v>
      </c>
      <c r="K812" s="195">
        <f t="shared" si="31"/>
        <v>20422</v>
      </c>
      <c r="L812" s="4"/>
    </row>
    <row r="813" spans="2:12" ht="57">
      <c r="B813" s="3"/>
      <c r="C813" s="141"/>
      <c r="D813" s="141" t="s">
        <v>975</v>
      </c>
      <c r="E813" s="19"/>
      <c r="F813" s="19"/>
      <c r="G813" s="185" t="s">
        <v>1601</v>
      </c>
      <c r="H813" s="186" t="s">
        <v>100</v>
      </c>
      <c r="I813" s="187">
        <v>1</v>
      </c>
      <c r="J813" s="188">
        <v>16578</v>
      </c>
      <c r="K813" s="195">
        <f t="shared" si="31"/>
        <v>21571</v>
      </c>
      <c r="L813" s="4"/>
    </row>
    <row r="814" spans="2:12" ht="42.75">
      <c r="B814" s="3"/>
      <c r="C814" s="141"/>
      <c r="D814" s="141" t="s">
        <v>976</v>
      </c>
      <c r="E814" s="19"/>
      <c r="F814" s="19"/>
      <c r="G814" s="185" t="s">
        <v>1602</v>
      </c>
      <c r="H814" s="186" t="s">
        <v>100</v>
      </c>
      <c r="I814" s="187">
        <v>1</v>
      </c>
      <c r="J814" s="188">
        <v>25434</v>
      </c>
      <c r="K814" s="195">
        <f t="shared" si="31"/>
        <v>33095</v>
      </c>
      <c r="L814" s="4"/>
    </row>
    <row r="815" spans="2:12" ht="57">
      <c r="B815" s="3"/>
      <c r="C815" s="141"/>
      <c r="D815" s="141" t="s">
        <v>977</v>
      </c>
      <c r="E815" s="19"/>
      <c r="F815" s="19"/>
      <c r="G815" s="185" t="s">
        <v>1603</v>
      </c>
      <c r="H815" s="186" t="s">
        <v>100</v>
      </c>
      <c r="I815" s="187">
        <v>1</v>
      </c>
      <c r="J815" s="188">
        <v>4206</v>
      </c>
      <c r="K815" s="195">
        <f t="shared" si="31"/>
        <v>5473</v>
      </c>
      <c r="L815" s="4"/>
    </row>
    <row r="816" spans="2:12" ht="57">
      <c r="B816" s="3"/>
      <c r="C816" s="141"/>
      <c r="D816" s="141" t="s">
        <v>978</v>
      </c>
      <c r="E816" s="19"/>
      <c r="F816" s="19"/>
      <c r="G816" s="185" t="s">
        <v>1604</v>
      </c>
      <c r="H816" s="186" t="s">
        <v>100</v>
      </c>
      <c r="I816" s="187">
        <v>1</v>
      </c>
      <c r="J816" s="188">
        <v>5581</v>
      </c>
      <c r="K816" s="195">
        <f t="shared" si="31"/>
        <v>7262</v>
      </c>
      <c r="L816" s="4"/>
    </row>
    <row r="817" spans="2:12" ht="42.75">
      <c r="B817" s="3"/>
      <c r="C817" s="141"/>
      <c r="D817" s="141" t="s">
        <v>979</v>
      </c>
      <c r="E817" s="19"/>
      <c r="F817" s="19"/>
      <c r="G817" s="185" t="s">
        <v>1605</v>
      </c>
      <c r="H817" s="186" t="s">
        <v>100</v>
      </c>
      <c r="I817" s="187">
        <v>1</v>
      </c>
      <c r="J817" s="188">
        <v>8070</v>
      </c>
      <c r="K817" s="195">
        <f t="shared" si="31"/>
        <v>10501</v>
      </c>
      <c r="L817" s="4"/>
    </row>
    <row r="818" spans="2:12" ht="42.75">
      <c r="B818" s="3"/>
      <c r="C818" s="141"/>
      <c r="D818" s="141" t="s">
        <v>980</v>
      </c>
      <c r="E818" s="19"/>
      <c r="F818" s="19"/>
      <c r="G818" s="185" t="s">
        <v>1606</v>
      </c>
      <c r="H818" s="186" t="s">
        <v>100</v>
      </c>
      <c r="I818" s="187">
        <v>1</v>
      </c>
      <c r="J818" s="188">
        <v>11442</v>
      </c>
      <c r="K818" s="195">
        <f t="shared" si="31"/>
        <v>14888</v>
      </c>
      <c r="L818" s="4"/>
    </row>
    <row r="819" spans="2:12" ht="42.75">
      <c r="B819" s="3"/>
      <c r="C819" s="141"/>
      <c r="D819" s="141" t="s">
        <v>981</v>
      </c>
      <c r="E819" s="19"/>
      <c r="F819" s="19"/>
      <c r="G819" s="185" t="s">
        <v>1607</v>
      </c>
      <c r="H819" s="186" t="s">
        <v>100</v>
      </c>
      <c r="I819" s="187">
        <v>1</v>
      </c>
      <c r="J819" s="188">
        <v>19375</v>
      </c>
      <c r="K819" s="195">
        <f t="shared" si="31"/>
        <v>25211</v>
      </c>
      <c r="L819" s="4"/>
    </row>
    <row r="820" spans="2:12" ht="42.75">
      <c r="B820" s="3"/>
      <c r="C820" s="141"/>
      <c r="D820" s="141" t="s">
        <v>982</v>
      </c>
      <c r="E820" s="19"/>
      <c r="F820" s="19"/>
      <c r="G820" s="185" t="s">
        <v>1608</v>
      </c>
      <c r="H820" s="186" t="s">
        <v>100</v>
      </c>
      <c r="I820" s="187">
        <v>1</v>
      </c>
      <c r="J820" s="188">
        <v>30199</v>
      </c>
      <c r="K820" s="195">
        <f t="shared" si="31"/>
        <v>39295</v>
      </c>
      <c r="L820" s="4"/>
    </row>
    <row r="821" spans="2:12" ht="42.75">
      <c r="B821" s="3"/>
      <c r="C821" s="141"/>
      <c r="D821" s="141" t="s">
        <v>983</v>
      </c>
      <c r="E821" s="19"/>
      <c r="F821" s="19"/>
      <c r="G821" s="185" t="s">
        <v>1609</v>
      </c>
      <c r="H821" s="186" t="s">
        <v>100</v>
      </c>
      <c r="I821" s="187">
        <v>1</v>
      </c>
      <c r="J821" s="188">
        <v>46891</v>
      </c>
      <c r="K821" s="195">
        <f t="shared" si="31"/>
        <v>61015</v>
      </c>
      <c r="L821" s="4"/>
    </row>
    <row r="822" spans="2:12" ht="42.75">
      <c r="B822" s="3"/>
      <c r="C822" s="141"/>
      <c r="D822" s="141" t="s">
        <v>984</v>
      </c>
      <c r="E822" s="19"/>
      <c r="F822" s="19"/>
      <c r="G822" s="185" t="s">
        <v>1610</v>
      </c>
      <c r="H822" s="186" t="s">
        <v>100</v>
      </c>
      <c r="I822" s="187">
        <v>1</v>
      </c>
      <c r="J822" s="188">
        <v>59585</v>
      </c>
      <c r="K822" s="195">
        <f t="shared" si="31"/>
        <v>77532</v>
      </c>
      <c r="L822" s="4"/>
    </row>
    <row r="823" spans="2:12" ht="57">
      <c r="B823" s="3"/>
      <c r="C823" s="141"/>
      <c r="D823" s="141" t="s">
        <v>985</v>
      </c>
      <c r="E823" s="19"/>
      <c r="F823" s="19"/>
      <c r="G823" s="185" t="s">
        <v>1611</v>
      </c>
      <c r="H823" s="186" t="s">
        <v>100</v>
      </c>
      <c r="I823" s="187">
        <v>1</v>
      </c>
      <c r="J823" s="188">
        <v>7783</v>
      </c>
      <c r="K823" s="195">
        <f t="shared" si="31"/>
        <v>10127</v>
      </c>
      <c r="L823" s="4"/>
    </row>
    <row r="824" spans="2:12" ht="57">
      <c r="B824" s="3"/>
      <c r="C824" s="141"/>
      <c r="D824" s="141" t="s">
        <v>986</v>
      </c>
      <c r="E824" s="19"/>
      <c r="F824" s="19"/>
      <c r="G824" s="185" t="s">
        <v>1612</v>
      </c>
      <c r="H824" s="186" t="s">
        <v>100</v>
      </c>
      <c r="I824" s="187">
        <v>1</v>
      </c>
      <c r="J824" s="188">
        <v>9471</v>
      </c>
      <c r="K824" s="195">
        <f t="shared" si="31"/>
        <v>12324</v>
      </c>
      <c r="L824" s="4"/>
    </row>
    <row r="825" spans="2:12" ht="57">
      <c r="B825" s="3"/>
      <c r="C825" s="141"/>
      <c r="D825" s="141" t="s">
        <v>987</v>
      </c>
      <c r="E825" s="19"/>
      <c r="F825" s="19"/>
      <c r="G825" s="185" t="s">
        <v>1613</v>
      </c>
      <c r="H825" s="186" t="s">
        <v>100</v>
      </c>
      <c r="I825" s="187">
        <v>1</v>
      </c>
      <c r="J825" s="188">
        <v>11991</v>
      </c>
      <c r="K825" s="195">
        <f t="shared" si="31"/>
        <v>15603</v>
      </c>
      <c r="L825" s="4"/>
    </row>
    <row r="826" spans="2:12" ht="57">
      <c r="B826" s="3"/>
      <c r="C826" s="141"/>
      <c r="D826" s="141" t="s">
        <v>988</v>
      </c>
      <c r="E826" s="19"/>
      <c r="F826" s="19"/>
      <c r="G826" s="185" t="s">
        <v>1614</v>
      </c>
      <c r="H826" s="186" t="s">
        <v>100</v>
      </c>
      <c r="I826" s="187">
        <v>1</v>
      </c>
      <c r="J826" s="188">
        <v>17879</v>
      </c>
      <c r="K826" s="195">
        <f t="shared" si="31"/>
        <v>23264</v>
      </c>
      <c r="L826" s="4"/>
    </row>
    <row r="827" spans="2:12" ht="57">
      <c r="B827" s="3"/>
      <c r="C827" s="141"/>
      <c r="D827" s="141" t="s">
        <v>989</v>
      </c>
      <c r="E827" s="19"/>
      <c r="F827" s="19"/>
      <c r="G827" s="185" t="s">
        <v>1615</v>
      </c>
      <c r="H827" s="186" t="s">
        <v>1532</v>
      </c>
      <c r="I827" s="187">
        <v>1</v>
      </c>
      <c r="J827" s="188">
        <v>248070</v>
      </c>
      <c r="K827" s="195">
        <f t="shared" si="31"/>
        <v>322789</v>
      </c>
      <c r="L827" s="4"/>
    </row>
    <row r="828" spans="2:12" ht="15" thickBot="1">
      <c r="B828" s="3"/>
      <c r="C828" s="143" t="s">
        <v>16</v>
      </c>
      <c r="D828" s="149"/>
      <c r="E828" s="24"/>
      <c r="F828" s="24"/>
      <c r="G828" s="27"/>
      <c r="H828" s="26"/>
      <c r="I828" s="159"/>
      <c r="J828" s="177"/>
      <c r="K828" s="198">
        <f>SUBTOTAL(9,K811:K827)</f>
        <v>716111</v>
      </c>
      <c r="L828" s="4"/>
    </row>
    <row r="829" spans="2:12">
      <c r="B829" s="3"/>
      <c r="C829" s="150"/>
      <c r="D829" s="192" t="s">
        <v>990</v>
      </c>
      <c r="E829" s="132"/>
      <c r="F829" s="132"/>
      <c r="G829" s="173" t="s">
        <v>1616</v>
      </c>
      <c r="H829" s="162"/>
      <c r="I829" s="162"/>
      <c r="J829" s="162"/>
      <c r="K829" s="162"/>
      <c r="L829" s="4"/>
    </row>
    <row r="830" spans="2:12" ht="128.25">
      <c r="B830" s="3"/>
      <c r="C830" s="141"/>
      <c r="D830" s="141" t="s">
        <v>991</v>
      </c>
      <c r="E830" s="19"/>
      <c r="F830" s="19"/>
      <c r="G830" s="185" t="s">
        <v>1617</v>
      </c>
      <c r="H830" s="186" t="s">
        <v>107</v>
      </c>
      <c r="I830" s="187">
        <v>1</v>
      </c>
      <c r="J830" s="188">
        <v>156902</v>
      </c>
      <c r="K830" s="195">
        <f t="shared" ref="K830:K849" si="32">ROUND(I830*J830*$K$949,0)</f>
        <v>204161</v>
      </c>
      <c r="L830" s="4"/>
    </row>
    <row r="831" spans="2:12" ht="114">
      <c r="B831" s="3"/>
      <c r="C831" s="141"/>
      <c r="D831" s="141" t="s">
        <v>992</v>
      </c>
      <c r="E831" s="19"/>
      <c r="F831" s="19"/>
      <c r="G831" s="185" t="s">
        <v>1618</v>
      </c>
      <c r="H831" s="186" t="s">
        <v>107</v>
      </c>
      <c r="I831" s="187">
        <v>1</v>
      </c>
      <c r="J831" s="188">
        <v>174229</v>
      </c>
      <c r="K831" s="195">
        <f t="shared" si="32"/>
        <v>226707</v>
      </c>
      <c r="L831" s="4"/>
    </row>
    <row r="832" spans="2:12" ht="71.25">
      <c r="B832" s="3"/>
      <c r="C832" s="141"/>
      <c r="D832" s="141" t="s">
        <v>993</v>
      </c>
      <c r="E832" s="19"/>
      <c r="F832" s="19"/>
      <c r="G832" s="185" t="s">
        <v>1619</v>
      </c>
      <c r="H832" s="186" t="s">
        <v>107</v>
      </c>
      <c r="I832" s="187">
        <v>1</v>
      </c>
      <c r="J832" s="188">
        <v>51416</v>
      </c>
      <c r="K832" s="195">
        <f t="shared" si="32"/>
        <v>66902</v>
      </c>
      <c r="L832" s="4"/>
    </row>
    <row r="833" spans="2:12" ht="71.25">
      <c r="B833" s="3"/>
      <c r="C833" s="141"/>
      <c r="D833" s="141" t="s">
        <v>994</v>
      </c>
      <c r="E833" s="19"/>
      <c r="F833" s="19"/>
      <c r="G833" s="185" t="s">
        <v>1620</v>
      </c>
      <c r="H833" s="186" t="s">
        <v>107</v>
      </c>
      <c r="I833" s="187">
        <v>1</v>
      </c>
      <c r="J833" s="188">
        <v>60334</v>
      </c>
      <c r="K833" s="195">
        <f t="shared" si="32"/>
        <v>78507</v>
      </c>
      <c r="L833" s="4"/>
    </row>
    <row r="834" spans="2:12" ht="114">
      <c r="B834" s="3"/>
      <c r="C834" s="141"/>
      <c r="D834" s="141" t="s">
        <v>995</v>
      </c>
      <c r="E834" s="19"/>
      <c r="F834" s="19"/>
      <c r="G834" s="185" t="s">
        <v>1621</v>
      </c>
      <c r="H834" s="186" t="s">
        <v>107</v>
      </c>
      <c r="I834" s="187">
        <v>1</v>
      </c>
      <c r="J834" s="188">
        <v>70392</v>
      </c>
      <c r="K834" s="195">
        <f t="shared" si="32"/>
        <v>91594</v>
      </c>
      <c r="L834" s="4"/>
    </row>
    <row r="835" spans="2:12" ht="128.25">
      <c r="B835" s="3"/>
      <c r="C835" s="141"/>
      <c r="D835" s="141" t="s">
        <v>996</v>
      </c>
      <c r="E835" s="19"/>
      <c r="F835" s="19"/>
      <c r="G835" s="185" t="s">
        <v>1622</v>
      </c>
      <c r="H835" s="186" t="s">
        <v>107</v>
      </c>
      <c r="I835" s="187">
        <v>1</v>
      </c>
      <c r="J835" s="188">
        <v>122410</v>
      </c>
      <c r="K835" s="195">
        <f t="shared" si="32"/>
        <v>159280</v>
      </c>
      <c r="L835" s="4"/>
    </row>
    <row r="836" spans="2:12" ht="128.25">
      <c r="B836" s="3"/>
      <c r="C836" s="141"/>
      <c r="D836" s="141" t="s">
        <v>997</v>
      </c>
      <c r="E836" s="19"/>
      <c r="F836" s="19"/>
      <c r="G836" s="185" t="s">
        <v>1623</v>
      </c>
      <c r="H836" s="186" t="s">
        <v>107</v>
      </c>
      <c r="I836" s="187">
        <v>1</v>
      </c>
      <c r="J836" s="188">
        <v>134531</v>
      </c>
      <c r="K836" s="195">
        <f t="shared" si="32"/>
        <v>175052</v>
      </c>
      <c r="L836" s="4"/>
    </row>
    <row r="837" spans="2:12" ht="128.25">
      <c r="B837" s="3"/>
      <c r="C837" s="141"/>
      <c r="D837" s="141" t="s">
        <v>998</v>
      </c>
      <c r="E837" s="19"/>
      <c r="F837" s="19"/>
      <c r="G837" s="185" t="s">
        <v>1624</v>
      </c>
      <c r="H837" s="186" t="s">
        <v>107</v>
      </c>
      <c r="I837" s="187">
        <v>1</v>
      </c>
      <c r="J837" s="188">
        <v>174091</v>
      </c>
      <c r="K837" s="195">
        <f t="shared" si="32"/>
        <v>226527</v>
      </c>
      <c r="L837" s="4"/>
    </row>
    <row r="838" spans="2:12" ht="128.25">
      <c r="B838" s="3"/>
      <c r="C838" s="141"/>
      <c r="D838" s="141" t="s">
        <v>999</v>
      </c>
      <c r="E838" s="19"/>
      <c r="F838" s="19"/>
      <c r="G838" s="185" t="s">
        <v>1625</v>
      </c>
      <c r="H838" s="186" t="s">
        <v>107</v>
      </c>
      <c r="I838" s="187">
        <v>1</v>
      </c>
      <c r="J838" s="188">
        <v>202165</v>
      </c>
      <c r="K838" s="195">
        <f t="shared" si="32"/>
        <v>263057</v>
      </c>
      <c r="L838" s="4"/>
    </row>
    <row r="839" spans="2:12" ht="128.25">
      <c r="B839" s="3"/>
      <c r="C839" s="141"/>
      <c r="D839" s="141" t="s">
        <v>1000</v>
      </c>
      <c r="E839" s="19"/>
      <c r="F839" s="19"/>
      <c r="G839" s="185" t="s">
        <v>1626</v>
      </c>
      <c r="H839" s="186" t="s">
        <v>107</v>
      </c>
      <c r="I839" s="187">
        <v>1</v>
      </c>
      <c r="J839" s="188">
        <v>245342</v>
      </c>
      <c r="K839" s="195">
        <f t="shared" si="32"/>
        <v>319239</v>
      </c>
      <c r="L839" s="4"/>
    </row>
    <row r="840" spans="2:12" ht="128.25">
      <c r="B840" s="3"/>
      <c r="C840" s="141"/>
      <c r="D840" s="141" t="s">
        <v>1001</v>
      </c>
      <c r="E840" s="19"/>
      <c r="F840" s="19"/>
      <c r="G840" s="185" t="s">
        <v>1627</v>
      </c>
      <c r="H840" s="186" t="s">
        <v>107</v>
      </c>
      <c r="I840" s="187">
        <v>1</v>
      </c>
      <c r="J840" s="188">
        <v>376986</v>
      </c>
      <c r="K840" s="195">
        <f t="shared" si="32"/>
        <v>490534</v>
      </c>
      <c r="L840" s="4"/>
    </row>
    <row r="841" spans="2:12" ht="85.5">
      <c r="B841" s="3"/>
      <c r="C841" s="141"/>
      <c r="D841" s="141" t="s">
        <v>1002</v>
      </c>
      <c r="E841" s="19"/>
      <c r="F841" s="19"/>
      <c r="G841" s="185" t="s">
        <v>1628</v>
      </c>
      <c r="H841" s="186" t="s">
        <v>107</v>
      </c>
      <c r="I841" s="187">
        <v>1</v>
      </c>
      <c r="J841" s="188">
        <v>77921</v>
      </c>
      <c r="K841" s="195">
        <f t="shared" si="32"/>
        <v>101391</v>
      </c>
      <c r="L841" s="4"/>
    </row>
    <row r="842" spans="2:12" ht="57">
      <c r="B842" s="3"/>
      <c r="C842" s="141"/>
      <c r="D842" s="141" t="s">
        <v>1003</v>
      </c>
      <c r="E842" s="19"/>
      <c r="F842" s="19"/>
      <c r="G842" s="185" t="s">
        <v>1629</v>
      </c>
      <c r="H842" s="186" t="s">
        <v>107</v>
      </c>
      <c r="I842" s="187">
        <v>1</v>
      </c>
      <c r="J842" s="188">
        <v>24451</v>
      </c>
      <c r="K842" s="195">
        <f t="shared" si="32"/>
        <v>31816</v>
      </c>
      <c r="L842" s="4"/>
    </row>
    <row r="843" spans="2:12" ht="128.25">
      <c r="B843" s="3"/>
      <c r="C843" s="141"/>
      <c r="D843" s="141" t="s">
        <v>1004</v>
      </c>
      <c r="E843" s="19"/>
      <c r="F843" s="19"/>
      <c r="G843" s="185" t="s">
        <v>1630</v>
      </c>
      <c r="H843" s="186" t="s">
        <v>107</v>
      </c>
      <c r="I843" s="187">
        <v>1</v>
      </c>
      <c r="J843" s="188">
        <v>1201705</v>
      </c>
      <c r="K843" s="195">
        <f t="shared" si="32"/>
        <v>1563659</v>
      </c>
      <c r="L843" s="4"/>
    </row>
    <row r="844" spans="2:12" ht="85.5">
      <c r="B844" s="3"/>
      <c r="C844" s="141"/>
      <c r="D844" s="141" t="s">
        <v>1005</v>
      </c>
      <c r="E844" s="19"/>
      <c r="F844" s="19"/>
      <c r="G844" s="185" t="s">
        <v>1631</v>
      </c>
      <c r="H844" s="186" t="s">
        <v>107</v>
      </c>
      <c r="I844" s="187">
        <v>1</v>
      </c>
      <c r="J844" s="188">
        <v>83759</v>
      </c>
      <c r="K844" s="195">
        <f t="shared" si="32"/>
        <v>108987</v>
      </c>
      <c r="L844" s="4"/>
    </row>
    <row r="845" spans="2:12" ht="42.75">
      <c r="B845" s="3"/>
      <c r="C845" s="141"/>
      <c r="D845" s="141" t="s">
        <v>1006</v>
      </c>
      <c r="E845" s="19"/>
      <c r="F845" s="19"/>
      <c r="G845" s="185" t="s">
        <v>1632</v>
      </c>
      <c r="H845" s="186" t="s">
        <v>107</v>
      </c>
      <c r="I845" s="187">
        <v>1</v>
      </c>
      <c r="J845" s="188">
        <v>21024</v>
      </c>
      <c r="K845" s="195">
        <f t="shared" si="32"/>
        <v>27356</v>
      </c>
      <c r="L845" s="4"/>
    </row>
    <row r="846" spans="2:12" ht="114">
      <c r="B846" s="3"/>
      <c r="C846" s="141"/>
      <c r="D846" s="141" t="s">
        <v>1007</v>
      </c>
      <c r="E846" s="19"/>
      <c r="F846" s="19"/>
      <c r="G846" s="185" t="s">
        <v>1633</v>
      </c>
      <c r="H846" s="186" t="s">
        <v>107</v>
      </c>
      <c r="I846" s="187">
        <v>1</v>
      </c>
      <c r="J846" s="188">
        <v>123885</v>
      </c>
      <c r="K846" s="195">
        <f t="shared" si="32"/>
        <v>161199</v>
      </c>
      <c r="L846" s="4"/>
    </row>
    <row r="847" spans="2:12" ht="99.75">
      <c r="B847" s="3"/>
      <c r="C847" s="141"/>
      <c r="D847" s="141" t="s">
        <v>1008</v>
      </c>
      <c r="E847" s="19"/>
      <c r="F847" s="19"/>
      <c r="G847" s="185" t="s">
        <v>1634</v>
      </c>
      <c r="H847" s="186" t="s">
        <v>107</v>
      </c>
      <c r="I847" s="187">
        <v>1</v>
      </c>
      <c r="J847" s="188">
        <v>357458</v>
      </c>
      <c r="K847" s="195">
        <f t="shared" si="32"/>
        <v>465124</v>
      </c>
      <c r="L847" s="4"/>
    </row>
    <row r="848" spans="2:12" ht="99.75">
      <c r="B848" s="3"/>
      <c r="C848" s="141"/>
      <c r="D848" s="141" t="s">
        <v>1009</v>
      </c>
      <c r="E848" s="19"/>
      <c r="F848" s="19"/>
      <c r="G848" s="185" t="s">
        <v>1634</v>
      </c>
      <c r="H848" s="186" t="s">
        <v>107</v>
      </c>
      <c r="I848" s="187">
        <v>1</v>
      </c>
      <c r="J848" s="188">
        <v>369288</v>
      </c>
      <c r="K848" s="195">
        <f t="shared" si="32"/>
        <v>480518</v>
      </c>
      <c r="L848" s="4"/>
    </row>
    <row r="849" spans="2:12" ht="114">
      <c r="B849" s="3"/>
      <c r="C849" s="141"/>
      <c r="D849" s="141" t="s">
        <v>1010</v>
      </c>
      <c r="E849" s="19"/>
      <c r="F849" s="19"/>
      <c r="G849" s="185" t="s">
        <v>1635</v>
      </c>
      <c r="H849" s="186" t="s">
        <v>107</v>
      </c>
      <c r="I849" s="187">
        <v>1</v>
      </c>
      <c r="J849" s="188">
        <v>180706</v>
      </c>
      <c r="K849" s="195">
        <f t="shared" si="32"/>
        <v>235135</v>
      </c>
      <c r="L849" s="4"/>
    </row>
    <row r="850" spans="2:12" ht="15" thickBot="1">
      <c r="B850" s="3"/>
      <c r="C850" s="143" t="s">
        <v>16</v>
      </c>
      <c r="D850" s="149"/>
      <c r="E850" s="24"/>
      <c r="F850" s="24"/>
      <c r="G850" s="27"/>
      <c r="H850" s="26"/>
      <c r="I850" s="159"/>
      <c r="J850" s="177"/>
      <c r="K850" s="198">
        <f>SUBTOTAL(9,K830:K849)</f>
        <v>5476745</v>
      </c>
      <c r="L850" s="4"/>
    </row>
    <row r="851" spans="2:12" ht="28.5">
      <c r="B851" s="3"/>
      <c r="C851" s="150"/>
      <c r="D851" s="192" t="s">
        <v>1011</v>
      </c>
      <c r="E851" s="132"/>
      <c r="F851" s="132"/>
      <c r="G851" s="173" t="s">
        <v>1636</v>
      </c>
      <c r="H851" s="162"/>
      <c r="I851" s="162"/>
      <c r="J851" s="162"/>
      <c r="K851" s="162"/>
      <c r="L851" s="4"/>
    </row>
    <row r="852" spans="2:12" ht="42.75">
      <c r="B852" s="3"/>
      <c r="C852" s="141"/>
      <c r="D852" s="141" t="s">
        <v>1012</v>
      </c>
      <c r="E852" s="19"/>
      <c r="F852" s="19"/>
      <c r="G852" s="185" t="s">
        <v>1637</v>
      </c>
      <c r="H852" s="186" t="s">
        <v>107</v>
      </c>
      <c r="I852" s="187">
        <v>1</v>
      </c>
      <c r="J852" s="188">
        <v>334760</v>
      </c>
      <c r="K852" s="195">
        <f t="shared" ref="K852:K862" si="33">ROUND(I852*J852*$K$949,0)</f>
        <v>435590</v>
      </c>
      <c r="L852" s="4"/>
    </row>
    <row r="853" spans="2:12" ht="42.75">
      <c r="B853" s="3"/>
      <c r="C853" s="141"/>
      <c r="D853" s="141" t="s">
        <v>1013</v>
      </c>
      <c r="E853" s="19"/>
      <c r="F853" s="19"/>
      <c r="G853" s="185" t="s">
        <v>1638</v>
      </c>
      <c r="H853" s="186" t="s">
        <v>107</v>
      </c>
      <c r="I853" s="187">
        <v>1</v>
      </c>
      <c r="J853" s="188">
        <v>142843</v>
      </c>
      <c r="K853" s="195">
        <f t="shared" si="33"/>
        <v>185867</v>
      </c>
      <c r="L853" s="4"/>
    </row>
    <row r="854" spans="2:12" ht="28.5">
      <c r="B854" s="3"/>
      <c r="C854" s="141"/>
      <c r="D854" s="141" t="s">
        <v>1014</v>
      </c>
      <c r="E854" s="19"/>
      <c r="F854" s="19"/>
      <c r="G854" s="185" t="s">
        <v>1639</v>
      </c>
      <c r="H854" s="186" t="s">
        <v>107</v>
      </c>
      <c r="I854" s="187">
        <v>1</v>
      </c>
      <c r="J854" s="188">
        <v>25929</v>
      </c>
      <c r="K854" s="195">
        <f t="shared" si="33"/>
        <v>33739</v>
      </c>
      <c r="L854" s="4"/>
    </row>
    <row r="855" spans="2:12" ht="28.5">
      <c r="B855" s="3"/>
      <c r="C855" s="141"/>
      <c r="D855" s="141" t="s">
        <v>1015</v>
      </c>
      <c r="E855" s="19"/>
      <c r="F855" s="19"/>
      <c r="G855" s="185" t="s">
        <v>1640</v>
      </c>
      <c r="H855" s="186" t="s">
        <v>107</v>
      </c>
      <c r="I855" s="187">
        <v>1</v>
      </c>
      <c r="J855" s="188">
        <v>92700</v>
      </c>
      <c r="K855" s="195">
        <f t="shared" si="33"/>
        <v>120621</v>
      </c>
      <c r="L855" s="4"/>
    </row>
    <row r="856" spans="2:12" ht="28.5">
      <c r="B856" s="3"/>
      <c r="C856" s="141"/>
      <c r="D856" s="141" t="s">
        <v>1016</v>
      </c>
      <c r="E856" s="19"/>
      <c r="F856" s="19"/>
      <c r="G856" s="185" t="s">
        <v>1641</v>
      </c>
      <c r="H856" s="186" t="s">
        <v>100</v>
      </c>
      <c r="I856" s="187">
        <v>1</v>
      </c>
      <c r="J856" s="188">
        <v>9211</v>
      </c>
      <c r="K856" s="195">
        <f t="shared" si="33"/>
        <v>11985</v>
      </c>
      <c r="L856" s="4"/>
    </row>
    <row r="857" spans="2:12" ht="28.5">
      <c r="B857" s="3"/>
      <c r="C857" s="141"/>
      <c r="D857" s="141" t="s">
        <v>1017</v>
      </c>
      <c r="E857" s="19"/>
      <c r="F857" s="19"/>
      <c r="G857" s="185" t="s">
        <v>1642</v>
      </c>
      <c r="H857" s="186" t="s">
        <v>100</v>
      </c>
      <c r="I857" s="187">
        <v>1</v>
      </c>
      <c r="J857" s="188">
        <v>6870</v>
      </c>
      <c r="K857" s="195">
        <f t="shared" si="33"/>
        <v>8939</v>
      </c>
      <c r="L857" s="4"/>
    </row>
    <row r="858" spans="2:12" ht="28.5">
      <c r="B858" s="3"/>
      <c r="C858" s="141"/>
      <c r="D858" s="141" t="s">
        <v>1018</v>
      </c>
      <c r="E858" s="19"/>
      <c r="F858" s="19"/>
      <c r="G858" s="185" t="s">
        <v>1643</v>
      </c>
      <c r="H858" s="186" t="s">
        <v>107</v>
      </c>
      <c r="I858" s="187">
        <v>1</v>
      </c>
      <c r="J858" s="188">
        <v>13121</v>
      </c>
      <c r="K858" s="195">
        <f t="shared" si="33"/>
        <v>17073</v>
      </c>
      <c r="L858" s="4"/>
    </row>
    <row r="859" spans="2:12" ht="85.5">
      <c r="B859" s="3"/>
      <c r="C859" s="141"/>
      <c r="D859" s="141" t="s">
        <v>1019</v>
      </c>
      <c r="E859" s="19"/>
      <c r="F859" s="19"/>
      <c r="G859" s="185" t="s">
        <v>1644</v>
      </c>
      <c r="H859" s="186" t="s">
        <v>107</v>
      </c>
      <c r="I859" s="187">
        <v>1</v>
      </c>
      <c r="J859" s="188">
        <v>5806186</v>
      </c>
      <c r="K859" s="195">
        <f t="shared" si="33"/>
        <v>7555009</v>
      </c>
      <c r="L859" s="4"/>
    </row>
    <row r="860" spans="2:12" ht="28.5">
      <c r="B860" s="3"/>
      <c r="C860" s="141"/>
      <c r="D860" s="141" t="s">
        <v>1020</v>
      </c>
      <c r="E860" s="19"/>
      <c r="F860" s="19"/>
      <c r="G860" s="185" t="s">
        <v>1645</v>
      </c>
      <c r="H860" s="186" t="s">
        <v>100</v>
      </c>
      <c r="I860" s="187">
        <v>1</v>
      </c>
      <c r="J860" s="188">
        <v>45098</v>
      </c>
      <c r="K860" s="195">
        <f t="shared" si="33"/>
        <v>58682</v>
      </c>
      <c r="L860" s="4"/>
    </row>
    <row r="861" spans="2:12" ht="71.25">
      <c r="B861" s="3"/>
      <c r="C861" s="141"/>
      <c r="D861" s="141" t="s">
        <v>1021</v>
      </c>
      <c r="E861" s="19"/>
      <c r="F861" s="19"/>
      <c r="G861" s="185" t="s">
        <v>1646</v>
      </c>
      <c r="H861" s="186" t="s">
        <v>107</v>
      </c>
      <c r="I861" s="187">
        <v>1</v>
      </c>
      <c r="J861" s="188">
        <v>189663</v>
      </c>
      <c r="K861" s="195">
        <f t="shared" si="33"/>
        <v>246789</v>
      </c>
      <c r="L861" s="4"/>
    </row>
    <row r="862" spans="2:12" ht="71.25">
      <c r="B862" s="3"/>
      <c r="C862" s="141"/>
      <c r="D862" s="141" t="s">
        <v>1022</v>
      </c>
      <c r="E862" s="19"/>
      <c r="F862" s="19"/>
      <c r="G862" s="185" t="s">
        <v>1647</v>
      </c>
      <c r="H862" s="186" t="s">
        <v>107</v>
      </c>
      <c r="I862" s="187">
        <v>1</v>
      </c>
      <c r="J862" s="188">
        <v>227595</v>
      </c>
      <c r="K862" s="195">
        <f t="shared" si="33"/>
        <v>296147</v>
      </c>
      <c r="L862" s="4"/>
    </row>
    <row r="863" spans="2:12" ht="15" thickBot="1">
      <c r="B863" s="3"/>
      <c r="C863" s="143" t="s">
        <v>16</v>
      </c>
      <c r="D863" s="149"/>
      <c r="E863" s="24"/>
      <c r="F863" s="24"/>
      <c r="G863" s="27"/>
      <c r="H863" s="26"/>
      <c r="I863" s="159"/>
      <c r="J863" s="177"/>
      <c r="K863" s="198">
        <f>SUBTOTAL(9,K852:K862)</f>
        <v>8970441</v>
      </c>
      <c r="L863" s="4"/>
    </row>
    <row r="864" spans="2:12">
      <c r="B864" s="3"/>
      <c r="C864" s="150"/>
      <c r="D864" s="192" t="s">
        <v>1023</v>
      </c>
      <c r="E864" s="132"/>
      <c r="F864" s="132"/>
      <c r="G864" s="173" t="s">
        <v>1648</v>
      </c>
      <c r="H864" s="162"/>
      <c r="I864" s="162"/>
      <c r="J864" s="162"/>
      <c r="K864" s="162"/>
      <c r="L864" s="4"/>
    </row>
    <row r="865" spans="2:12" ht="57">
      <c r="B865" s="3"/>
      <c r="C865" s="141"/>
      <c r="D865" s="141" t="s">
        <v>1024</v>
      </c>
      <c r="E865" s="19"/>
      <c r="F865" s="19"/>
      <c r="G865" s="185" t="s">
        <v>1649</v>
      </c>
      <c r="H865" s="186" t="s">
        <v>100</v>
      </c>
      <c r="I865" s="187">
        <v>1</v>
      </c>
      <c r="J865" s="188">
        <v>3242</v>
      </c>
      <c r="K865" s="195">
        <f>ROUND(I865*J865*$K$949,0)</f>
        <v>4218</v>
      </c>
      <c r="L865" s="4"/>
    </row>
    <row r="866" spans="2:12" ht="57">
      <c r="B866" s="3"/>
      <c r="C866" s="141"/>
      <c r="D866" s="141" t="s">
        <v>1025</v>
      </c>
      <c r="E866" s="19"/>
      <c r="F866" s="19"/>
      <c r="G866" s="185" t="s">
        <v>1650</v>
      </c>
      <c r="H866" s="186" t="s">
        <v>107</v>
      </c>
      <c r="I866" s="187">
        <v>1</v>
      </c>
      <c r="J866" s="188">
        <v>65872</v>
      </c>
      <c r="K866" s="195">
        <f>ROUND(I866*J866*$K$949,0)</f>
        <v>85713</v>
      </c>
      <c r="L866" s="4"/>
    </row>
    <row r="867" spans="2:12" ht="15" thickBot="1">
      <c r="B867" s="3"/>
      <c r="C867" s="143" t="s">
        <v>16</v>
      </c>
      <c r="D867" s="149"/>
      <c r="E867" s="24"/>
      <c r="F867" s="24"/>
      <c r="G867" s="27"/>
      <c r="H867" s="26"/>
      <c r="I867" s="159"/>
      <c r="J867" s="177"/>
      <c r="K867" s="198">
        <f>SUBTOTAL(9,K865:K866)</f>
        <v>89931</v>
      </c>
      <c r="L867" s="4"/>
    </row>
    <row r="868" spans="2:12">
      <c r="B868" s="3"/>
      <c r="C868" s="150"/>
      <c r="D868" s="192" t="s">
        <v>1026</v>
      </c>
      <c r="E868" s="132"/>
      <c r="F868" s="132"/>
      <c r="G868" s="173" t="s">
        <v>1651</v>
      </c>
      <c r="H868" s="162"/>
      <c r="I868" s="162"/>
      <c r="J868" s="162"/>
      <c r="K868" s="162"/>
      <c r="L868" s="4"/>
    </row>
    <row r="869" spans="2:12" ht="28.5">
      <c r="B869" s="3"/>
      <c r="C869" s="141"/>
      <c r="D869" s="141" t="s">
        <v>1027</v>
      </c>
      <c r="E869" s="19"/>
      <c r="F869" s="19"/>
      <c r="G869" s="185" t="s">
        <v>1652</v>
      </c>
      <c r="H869" s="186" t="s">
        <v>107</v>
      </c>
      <c r="I869" s="187">
        <v>1</v>
      </c>
      <c r="J869" s="188">
        <v>42595</v>
      </c>
      <c r="K869" s="195">
        <f t="shared" ref="K869:K889" si="34">ROUND(I869*J869*$K$949,0)</f>
        <v>55425</v>
      </c>
      <c r="L869" s="4"/>
    </row>
    <row r="870" spans="2:12" ht="28.5">
      <c r="B870" s="3"/>
      <c r="C870" s="141"/>
      <c r="D870" s="141" t="s">
        <v>1028</v>
      </c>
      <c r="E870" s="19"/>
      <c r="F870" s="19"/>
      <c r="G870" s="185" t="s">
        <v>1653</v>
      </c>
      <c r="H870" s="186" t="s">
        <v>107</v>
      </c>
      <c r="I870" s="187">
        <v>1</v>
      </c>
      <c r="J870" s="188">
        <v>47164</v>
      </c>
      <c r="K870" s="195">
        <f t="shared" si="34"/>
        <v>61370</v>
      </c>
      <c r="L870" s="4"/>
    </row>
    <row r="871" spans="2:12" ht="28.5">
      <c r="B871" s="3"/>
      <c r="C871" s="141"/>
      <c r="D871" s="141" t="s">
        <v>1029</v>
      </c>
      <c r="E871" s="19"/>
      <c r="F871" s="19"/>
      <c r="G871" s="185" t="s">
        <v>1654</v>
      </c>
      <c r="H871" s="186" t="s">
        <v>107</v>
      </c>
      <c r="I871" s="187">
        <v>1</v>
      </c>
      <c r="J871" s="188">
        <v>51756</v>
      </c>
      <c r="K871" s="195">
        <f t="shared" si="34"/>
        <v>67345</v>
      </c>
      <c r="L871" s="4"/>
    </row>
    <row r="872" spans="2:12" ht="71.25">
      <c r="B872" s="3"/>
      <c r="C872" s="141"/>
      <c r="D872" s="141" t="s">
        <v>1030</v>
      </c>
      <c r="E872" s="19"/>
      <c r="F872" s="19"/>
      <c r="G872" s="185" t="s">
        <v>1655</v>
      </c>
      <c r="H872" s="186" t="s">
        <v>107</v>
      </c>
      <c r="I872" s="187">
        <v>1</v>
      </c>
      <c r="J872" s="188">
        <v>175510</v>
      </c>
      <c r="K872" s="195">
        <f t="shared" si="34"/>
        <v>228374</v>
      </c>
      <c r="L872" s="4"/>
    </row>
    <row r="873" spans="2:12" ht="71.25">
      <c r="B873" s="3"/>
      <c r="C873" s="141"/>
      <c r="D873" s="141" t="s">
        <v>1031</v>
      </c>
      <c r="E873" s="19"/>
      <c r="F873" s="19"/>
      <c r="G873" s="185" t="s">
        <v>1656</v>
      </c>
      <c r="H873" s="186" t="s">
        <v>107</v>
      </c>
      <c r="I873" s="187">
        <v>1</v>
      </c>
      <c r="J873" s="188">
        <v>121001</v>
      </c>
      <c r="K873" s="195">
        <f t="shared" si="34"/>
        <v>157447</v>
      </c>
      <c r="L873" s="4"/>
    </row>
    <row r="874" spans="2:12" ht="71.25">
      <c r="B874" s="3"/>
      <c r="C874" s="141"/>
      <c r="D874" s="141" t="s">
        <v>1032</v>
      </c>
      <c r="E874" s="19"/>
      <c r="F874" s="19"/>
      <c r="G874" s="185" t="s">
        <v>1657</v>
      </c>
      <c r="H874" s="186" t="s">
        <v>107</v>
      </c>
      <c r="I874" s="187">
        <v>1</v>
      </c>
      <c r="J874" s="188">
        <v>172989</v>
      </c>
      <c r="K874" s="195">
        <f t="shared" si="34"/>
        <v>225093</v>
      </c>
      <c r="L874" s="4"/>
    </row>
    <row r="875" spans="2:12" ht="71.25">
      <c r="B875" s="3"/>
      <c r="C875" s="141"/>
      <c r="D875" s="141" t="s">
        <v>1033</v>
      </c>
      <c r="E875" s="19"/>
      <c r="F875" s="19"/>
      <c r="G875" s="185" t="s">
        <v>1658</v>
      </c>
      <c r="H875" s="186" t="s">
        <v>107</v>
      </c>
      <c r="I875" s="187">
        <v>1</v>
      </c>
      <c r="J875" s="188">
        <v>165989</v>
      </c>
      <c r="K875" s="195">
        <f t="shared" si="34"/>
        <v>215985</v>
      </c>
      <c r="L875" s="4"/>
    </row>
    <row r="876" spans="2:12" ht="71.25">
      <c r="B876" s="3"/>
      <c r="C876" s="141"/>
      <c r="D876" s="141" t="s">
        <v>1034</v>
      </c>
      <c r="E876" s="19"/>
      <c r="F876" s="19"/>
      <c r="G876" s="185" t="s">
        <v>1659</v>
      </c>
      <c r="H876" s="186" t="s">
        <v>107</v>
      </c>
      <c r="I876" s="187">
        <v>1</v>
      </c>
      <c r="J876" s="188">
        <v>118480</v>
      </c>
      <c r="K876" s="195">
        <f t="shared" si="34"/>
        <v>154166</v>
      </c>
      <c r="L876" s="4"/>
    </row>
    <row r="877" spans="2:12" ht="71.25">
      <c r="B877" s="3"/>
      <c r="C877" s="141"/>
      <c r="D877" s="141" t="s">
        <v>1035</v>
      </c>
      <c r="E877" s="19"/>
      <c r="F877" s="19"/>
      <c r="G877" s="185" t="s">
        <v>1660</v>
      </c>
      <c r="H877" s="186" t="s">
        <v>107</v>
      </c>
      <c r="I877" s="187">
        <v>1</v>
      </c>
      <c r="J877" s="188">
        <v>111480</v>
      </c>
      <c r="K877" s="195">
        <f t="shared" si="34"/>
        <v>145058</v>
      </c>
      <c r="L877" s="4"/>
    </row>
    <row r="878" spans="2:12" ht="42.75">
      <c r="B878" s="3"/>
      <c r="C878" s="141"/>
      <c r="D878" s="141" t="s">
        <v>1036</v>
      </c>
      <c r="E878" s="19"/>
      <c r="F878" s="19"/>
      <c r="G878" s="185" t="s">
        <v>1661</v>
      </c>
      <c r="H878" s="186" t="s">
        <v>100</v>
      </c>
      <c r="I878" s="187">
        <v>1</v>
      </c>
      <c r="J878" s="188">
        <v>6800</v>
      </c>
      <c r="K878" s="195">
        <f t="shared" si="34"/>
        <v>8848</v>
      </c>
      <c r="L878" s="4"/>
    </row>
    <row r="879" spans="2:12" ht="28.5">
      <c r="B879" s="3"/>
      <c r="C879" s="141"/>
      <c r="D879" s="141" t="s">
        <v>1037</v>
      </c>
      <c r="E879" s="19"/>
      <c r="F879" s="19"/>
      <c r="G879" s="185" t="s">
        <v>1662</v>
      </c>
      <c r="H879" s="186" t="s">
        <v>1663</v>
      </c>
      <c r="I879" s="187">
        <v>1</v>
      </c>
      <c r="J879" s="188">
        <v>204281</v>
      </c>
      <c r="K879" s="195">
        <f t="shared" si="34"/>
        <v>265810</v>
      </c>
      <c r="L879" s="4"/>
    </row>
    <row r="880" spans="2:12" ht="85.5">
      <c r="B880" s="3"/>
      <c r="C880" s="141"/>
      <c r="D880" s="141" t="s">
        <v>1038</v>
      </c>
      <c r="E880" s="19"/>
      <c r="F880" s="19"/>
      <c r="G880" s="185" t="s">
        <v>1664</v>
      </c>
      <c r="H880" s="186" t="s">
        <v>107</v>
      </c>
      <c r="I880" s="187">
        <v>1</v>
      </c>
      <c r="J880" s="188">
        <v>2447248</v>
      </c>
      <c r="K880" s="195">
        <f t="shared" si="34"/>
        <v>3184359</v>
      </c>
      <c r="L880" s="4"/>
    </row>
    <row r="881" spans="2:12" ht="42.75">
      <c r="B881" s="3"/>
      <c r="C881" s="141"/>
      <c r="D881" s="141" t="s">
        <v>1039</v>
      </c>
      <c r="E881" s="19"/>
      <c r="F881" s="19"/>
      <c r="G881" s="185" t="s">
        <v>1665</v>
      </c>
      <c r="H881" s="186" t="s">
        <v>107</v>
      </c>
      <c r="I881" s="187">
        <v>1</v>
      </c>
      <c r="J881" s="188">
        <v>3631020</v>
      </c>
      <c r="K881" s="195">
        <f t="shared" si="34"/>
        <v>4724683</v>
      </c>
      <c r="L881" s="4"/>
    </row>
    <row r="882" spans="2:12" ht="42.75">
      <c r="B882" s="3"/>
      <c r="C882" s="141"/>
      <c r="D882" s="141" t="s">
        <v>1040</v>
      </c>
      <c r="E882" s="19"/>
      <c r="F882" s="19"/>
      <c r="G882" s="185" t="s">
        <v>1666</v>
      </c>
      <c r="H882" s="186" t="s">
        <v>107</v>
      </c>
      <c r="I882" s="187">
        <v>1</v>
      </c>
      <c r="J882" s="188">
        <v>3165501</v>
      </c>
      <c r="K882" s="195">
        <f t="shared" si="34"/>
        <v>4118950</v>
      </c>
      <c r="L882" s="4"/>
    </row>
    <row r="883" spans="2:12" ht="28.5">
      <c r="B883" s="3"/>
      <c r="C883" s="141"/>
      <c r="D883" s="141" t="s">
        <v>1041</v>
      </c>
      <c r="E883" s="19"/>
      <c r="F883" s="19"/>
      <c r="G883" s="185" t="s">
        <v>1667</v>
      </c>
      <c r="H883" s="186" t="s">
        <v>107</v>
      </c>
      <c r="I883" s="187">
        <v>1</v>
      </c>
      <c r="J883" s="188">
        <v>2845486</v>
      </c>
      <c r="K883" s="195">
        <f t="shared" si="34"/>
        <v>3702546</v>
      </c>
      <c r="L883" s="4"/>
    </row>
    <row r="884" spans="2:12" ht="28.5">
      <c r="B884" s="3"/>
      <c r="C884" s="141"/>
      <c r="D884" s="141" t="s">
        <v>1042</v>
      </c>
      <c r="E884" s="19"/>
      <c r="F884" s="19"/>
      <c r="G884" s="185" t="s">
        <v>1668</v>
      </c>
      <c r="H884" s="186" t="s">
        <v>107</v>
      </c>
      <c r="I884" s="187">
        <v>1</v>
      </c>
      <c r="J884" s="188">
        <v>1618076</v>
      </c>
      <c r="K884" s="195">
        <f t="shared" si="34"/>
        <v>2105440</v>
      </c>
      <c r="L884" s="4"/>
    </row>
    <row r="885" spans="2:12" ht="28.5">
      <c r="B885" s="3"/>
      <c r="C885" s="141"/>
      <c r="D885" s="141" t="s">
        <v>1043</v>
      </c>
      <c r="E885" s="19"/>
      <c r="F885" s="19"/>
      <c r="G885" s="185" t="s">
        <v>1669</v>
      </c>
      <c r="H885" s="186" t="s">
        <v>107</v>
      </c>
      <c r="I885" s="187">
        <v>1</v>
      </c>
      <c r="J885" s="188">
        <v>154219</v>
      </c>
      <c r="K885" s="195">
        <f t="shared" si="34"/>
        <v>200670</v>
      </c>
      <c r="L885" s="4"/>
    </row>
    <row r="886" spans="2:12" ht="28.5">
      <c r="B886" s="3"/>
      <c r="C886" s="141"/>
      <c r="D886" s="141" t="s">
        <v>1044</v>
      </c>
      <c r="E886" s="19"/>
      <c r="F886" s="19"/>
      <c r="G886" s="185" t="s">
        <v>1670</v>
      </c>
      <c r="H886" s="186" t="s">
        <v>107</v>
      </c>
      <c r="I886" s="187">
        <v>1</v>
      </c>
      <c r="J886" s="188">
        <v>131081</v>
      </c>
      <c r="K886" s="195">
        <f t="shared" si="34"/>
        <v>170563</v>
      </c>
      <c r="L886" s="4"/>
    </row>
    <row r="887" spans="2:12" ht="71.25">
      <c r="B887" s="3"/>
      <c r="C887" s="141"/>
      <c r="D887" s="141" t="s">
        <v>1045</v>
      </c>
      <c r="E887" s="19"/>
      <c r="F887" s="19"/>
      <c r="G887" s="185" t="s">
        <v>1671</v>
      </c>
      <c r="H887" s="186" t="s">
        <v>107</v>
      </c>
      <c r="I887" s="187">
        <v>1</v>
      </c>
      <c r="J887" s="188">
        <v>976159</v>
      </c>
      <c r="K887" s="195">
        <f t="shared" si="34"/>
        <v>1270178</v>
      </c>
      <c r="L887" s="4"/>
    </row>
    <row r="888" spans="2:12" ht="57">
      <c r="B888" s="3"/>
      <c r="C888" s="141"/>
      <c r="D888" s="141" t="s">
        <v>1046</v>
      </c>
      <c r="E888" s="19"/>
      <c r="F888" s="19"/>
      <c r="G888" s="185" t="s">
        <v>1672</v>
      </c>
      <c r="H888" s="186" t="s">
        <v>107</v>
      </c>
      <c r="I888" s="187">
        <v>1</v>
      </c>
      <c r="J888" s="188">
        <v>914841</v>
      </c>
      <c r="K888" s="195">
        <f t="shared" si="34"/>
        <v>1190391</v>
      </c>
      <c r="L888" s="4"/>
    </row>
    <row r="889" spans="2:12" ht="42.75">
      <c r="B889" s="3"/>
      <c r="C889" s="141"/>
      <c r="D889" s="141" t="s">
        <v>1047</v>
      </c>
      <c r="E889" s="19"/>
      <c r="F889" s="19"/>
      <c r="G889" s="185" t="s">
        <v>1673</v>
      </c>
      <c r="H889" s="186" t="s">
        <v>107</v>
      </c>
      <c r="I889" s="187">
        <v>1</v>
      </c>
      <c r="J889" s="188">
        <v>144095</v>
      </c>
      <c r="K889" s="195">
        <f t="shared" si="34"/>
        <v>187496</v>
      </c>
      <c r="L889" s="4"/>
    </row>
    <row r="890" spans="2:12" ht="15" thickBot="1">
      <c r="B890" s="3"/>
      <c r="C890" s="143" t="s">
        <v>16</v>
      </c>
      <c r="D890" s="149"/>
      <c r="E890" s="24"/>
      <c r="F890" s="24"/>
      <c r="G890" s="27"/>
      <c r="H890" s="26"/>
      <c r="I890" s="159"/>
      <c r="J890" s="177"/>
      <c r="K890" s="198">
        <f>SUBTOTAL(9,K869:K889)</f>
        <v>22440197</v>
      </c>
      <c r="L890" s="4"/>
    </row>
    <row r="891" spans="2:12" ht="15" thickBot="1">
      <c r="B891" s="3"/>
      <c r="C891" s="150"/>
      <c r="D891" s="192">
        <v>16</v>
      </c>
      <c r="E891" s="132"/>
      <c r="F891" s="132"/>
      <c r="G891" s="173" t="s">
        <v>1674</v>
      </c>
      <c r="H891" s="162"/>
      <c r="I891" s="162"/>
      <c r="J891" s="162"/>
      <c r="K891" s="162"/>
      <c r="L891" s="4"/>
    </row>
    <row r="892" spans="2:12">
      <c r="B892" s="3"/>
      <c r="C892" s="150"/>
      <c r="D892" s="192" t="s">
        <v>1048</v>
      </c>
      <c r="E892" s="132"/>
      <c r="F892" s="132"/>
      <c r="G892" s="173" t="s">
        <v>1675</v>
      </c>
      <c r="H892" s="162"/>
      <c r="I892" s="162"/>
      <c r="J892" s="162"/>
      <c r="K892" s="162"/>
      <c r="L892" s="4"/>
    </row>
    <row r="893" spans="2:12" ht="42.75">
      <c r="B893" s="3"/>
      <c r="C893" s="141"/>
      <c r="D893" s="141" t="s">
        <v>1049</v>
      </c>
      <c r="E893" s="19"/>
      <c r="F893" s="19"/>
      <c r="G893" s="185" t="s">
        <v>1676</v>
      </c>
      <c r="H893" s="186" t="s">
        <v>107</v>
      </c>
      <c r="I893" s="187">
        <v>1</v>
      </c>
      <c r="J893" s="188">
        <v>415885</v>
      </c>
      <c r="K893" s="195">
        <f>ROUND(I893*J893*$K$949,0)</f>
        <v>541150</v>
      </c>
      <c r="L893" s="4"/>
    </row>
    <row r="894" spans="2:12" ht="42.75">
      <c r="B894" s="3"/>
      <c r="C894" s="141"/>
      <c r="D894" s="141" t="s">
        <v>1050</v>
      </c>
      <c r="E894" s="19"/>
      <c r="F894" s="19"/>
      <c r="G894" s="185" t="s">
        <v>1677</v>
      </c>
      <c r="H894" s="186" t="s">
        <v>107</v>
      </c>
      <c r="I894" s="187">
        <v>1</v>
      </c>
      <c r="J894" s="188">
        <v>240621</v>
      </c>
      <c r="K894" s="195">
        <f>ROUND(I894*J894*$K$949,0)</f>
        <v>313096</v>
      </c>
      <c r="L894" s="4"/>
    </row>
    <row r="895" spans="2:12" ht="15" thickBot="1">
      <c r="B895" s="3"/>
      <c r="C895" s="143" t="s">
        <v>16</v>
      </c>
      <c r="D895" s="149"/>
      <c r="E895" s="24"/>
      <c r="F895" s="24"/>
      <c r="G895" s="27"/>
      <c r="H895" s="26"/>
      <c r="I895" s="159"/>
      <c r="J895" s="177"/>
      <c r="K895" s="198">
        <f>SUBTOTAL(9,K893:K894)</f>
        <v>854246</v>
      </c>
      <c r="L895" s="4"/>
    </row>
    <row r="896" spans="2:12">
      <c r="B896" s="3"/>
      <c r="C896" s="150"/>
      <c r="D896" s="192">
        <v>16.2</v>
      </c>
      <c r="E896" s="132"/>
      <c r="F896" s="132"/>
      <c r="G896" s="173" t="s">
        <v>1675</v>
      </c>
      <c r="H896" s="162"/>
      <c r="I896" s="162"/>
      <c r="J896" s="162"/>
      <c r="K896" s="162"/>
      <c r="L896" s="4"/>
    </row>
    <row r="897" spans="2:12" ht="99.75">
      <c r="B897" s="3"/>
      <c r="C897" s="141"/>
      <c r="D897" s="141" t="s">
        <v>1051</v>
      </c>
      <c r="E897" s="19"/>
      <c r="F897" s="19"/>
      <c r="G897" s="185" t="s">
        <v>1678</v>
      </c>
      <c r="H897" s="186" t="s">
        <v>107</v>
      </c>
      <c r="I897" s="187">
        <v>1</v>
      </c>
      <c r="J897" s="188">
        <v>612210</v>
      </c>
      <c r="K897" s="195">
        <f t="shared" ref="K897:K902" si="35">ROUND(I897*J897*$K$949,0)</f>
        <v>796608</v>
      </c>
      <c r="L897" s="4"/>
    </row>
    <row r="898" spans="2:12" ht="99.75">
      <c r="B898" s="3"/>
      <c r="C898" s="141"/>
      <c r="D898" s="141" t="s">
        <v>1052</v>
      </c>
      <c r="E898" s="19"/>
      <c r="F898" s="19"/>
      <c r="G898" s="185" t="s">
        <v>1679</v>
      </c>
      <c r="H898" s="186" t="s">
        <v>107</v>
      </c>
      <c r="I898" s="187">
        <v>1</v>
      </c>
      <c r="J898" s="188">
        <v>949777</v>
      </c>
      <c r="K898" s="195">
        <f t="shared" si="35"/>
        <v>1235850</v>
      </c>
      <c r="L898" s="4"/>
    </row>
    <row r="899" spans="2:12" ht="71.25">
      <c r="B899" s="3"/>
      <c r="C899" s="141"/>
      <c r="D899" s="141" t="s">
        <v>1053</v>
      </c>
      <c r="E899" s="19"/>
      <c r="F899" s="19"/>
      <c r="G899" s="185" t="s">
        <v>1680</v>
      </c>
      <c r="H899" s="186" t="s">
        <v>107</v>
      </c>
      <c r="I899" s="187">
        <v>1</v>
      </c>
      <c r="J899" s="188">
        <v>376286</v>
      </c>
      <c r="K899" s="195">
        <f t="shared" si="35"/>
        <v>489623</v>
      </c>
      <c r="L899" s="4"/>
    </row>
    <row r="900" spans="2:12" ht="71.25">
      <c r="B900" s="3"/>
      <c r="C900" s="141"/>
      <c r="D900" s="141" t="s">
        <v>1054</v>
      </c>
      <c r="E900" s="19"/>
      <c r="F900" s="19"/>
      <c r="G900" s="185" t="s">
        <v>1681</v>
      </c>
      <c r="H900" s="186" t="s">
        <v>107</v>
      </c>
      <c r="I900" s="187">
        <v>1</v>
      </c>
      <c r="J900" s="188">
        <v>289238</v>
      </c>
      <c r="K900" s="195">
        <f t="shared" si="35"/>
        <v>376356</v>
      </c>
      <c r="L900" s="4"/>
    </row>
    <row r="901" spans="2:12" ht="71.25">
      <c r="B901" s="3"/>
      <c r="C901" s="141"/>
      <c r="D901" s="141" t="s">
        <v>1055</v>
      </c>
      <c r="E901" s="19"/>
      <c r="F901" s="19"/>
      <c r="G901" s="185" t="s">
        <v>1682</v>
      </c>
      <c r="H901" s="186" t="s">
        <v>107</v>
      </c>
      <c r="I901" s="187">
        <v>1</v>
      </c>
      <c r="J901" s="188">
        <v>168869</v>
      </c>
      <c r="K901" s="195">
        <f t="shared" si="35"/>
        <v>219732</v>
      </c>
      <c r="L901" s="4"/>
    </row>
    <row r="902" spans="2:12" ht="71.25">
      <c r="B902" s="3"/>
      <c r="C902" s="141"/>
      <c r="D902" s="141" t="s">
        <v>1056</v>
      </c>
      <c r="E902" s="19"/>
      <c r="F902" s="19"/>
      <c r="G902" s="185" t="s">
        <v>1683</v>
      </c>
      <c r="H902" s="186" t="s">
        <v>107</v>
      </c>
      <c r="I902" s="187">
        <v>1</v>
      </c>
      <c r="J902" s="188">
        <v>168869</v>
      </c>
      <c r="K902" s="195">
        <f t="shared" si="35"/>
        <v>219732</v>
      </c>
      <c r="L902" s="4"/>
    </row>
    <row r="903" spans="2:12" ht="15" thickBot="1">
      <c r="B903" s="3"/>
      <c r="C903" s="143" t="s">
        <v>16</v>
      </c>
      <c r="D903" s="149"/>
      <c r="E903" s="24"/>
      <c r="F903" s="24"/>
      <c r="G903" s="27"/>
      <c r="H903" s="26"/>
      <c r="I903" s="159"/>
      <c r="J903" s="177"/>
      <c r="K903" s="198">
        <f>SUBTOTAL(9,K897:K902)</f>
        <v>3337901</v>
      </c>
      <c r="L903" s="4"/>
    </row>
    <row r="904" spans="2:12">
      <c r="B904" s="3"/>
      <c r="C904" s="150"/>
      <c r="D904" s="192" t="s">
        <v>1057</v>
      </c>
      <c r="E904" s="132"/>
      <c r="F904" s="132"/>
      <c r="G904" s="173" t="s">
        <v>1684</v>
      </c>
      <c r="H904" s="162"/>
      <c r="I904" s="162"/>
      <c r="J904" s="162"/>
      <c r="K904" s="162"/>
      <c r="L904" s="4"/>
    </row>
    <row r="905" spans="2:12" ht="42.75">
      <c r="B905" s="3"/>
      <c r="C905" s="141"/>
      <c r="D905" s="141" t="s">
        <v>1058</v>
      </c>
      <c r="E905" s="19"/>
      <c r="F905" s="19"/>
      <c r="G905" s="185" t="s">
        <v>1685</v>
      </c>
      <c r="H905" s="186" t="s">
        <v>107</v>
      </c>
      <c r="I905" s="187">
        <v>1</v>
      </c>
      <c r="J905" s="188">
        <v>60278</v>
      </c>
      <c r="K905" s="195">
        <f>ROUND(I905*J905*$K$949,0)</f>
        <v>78434</v>
      </c>
      <c r="L905" s="4"/>
    </row>
    <row r="906" spans="2:12" ht="42.75">
      <c r="B906" s="3"/>
      <c r="C906" s="141"/>
      <c r="D906" s="141" t="s">
        <v>1059</v>
      </c>
      <c r="E906" s="19"/>
      <c r="F906" s="19"/>
      <c r="G906" s="185" t="s">
        <v>1686</v>
      </c>
      <c r="H906" s="186" t="s">
        <v>107</v>
      </c>
      <c r="I906" s="187">
        <v>1</v>
      </c>
      <c r="J906" s="188">
        <v>80112</v>
      </c>
      <c r="K906" s="195">
        <f>ROUND(I906*J906*$K$949,0)</f>
        <v>104242</v>
      </c>
      <c r="L906" s="4"/>
    </row>
    <row r="907" spans="2:12" ht="15" thickBot="1">
      <c r="B907" s="3"/>
      <c r="C907" s="143" t="s">
        <v>16</v>
      </c>
      <c r="D907" s="149"/>
      <c r="E907" s="24"/>
      <c r="F907" s="24"/>
      <c r="G907" s="27"/>
      <c r="H907" s="26"/>
      <c r="I907" s="159"/>
      <c r="J907" s="177"/>
      <c r="K907" s="198">
        <f>SUBTOTAL(9,K905:K906)</f>
        <v>182676</v>
      </c>
      <c r="L907" s="4"/>
    </row>
    <row r="908" spans="2:12">
      <c r="B908" s="3"/>
      <c r="C908" s="150"/>
      <c r="D908" s="192" t="s">
        <v>1060</v>
      </c>
      <c r="E908" s="132"/>
      <c r="F908" s="132"/>
      <c r="G908" s="173" t="s">
        <v>1687</v>
      </c>
      <c r="H908" s="162"/>
      <c r="I908" s="162"/>
      <c r="J908" s="162"/>
      <c r="K908" s="162"/>
      <c r="L908" s="4"/>
    </row>
    <row r="909" spans="2:12" ht="42.75">
      <c r="B909" s="3"/>
      <c r="C909" s="141"/>
      <c r="D909" s="141" t="s">
        <v>1061</v>
      </c>
      <c r="E909" s="19"/>
      <c r="F909" s="19"/>
      <c r="G909" s="185" t="s">
        <v>1688</v>
      </c>
      <c r="H909" s="186" t="s">
        <v>107</v>
      </c>
      <c r="I909" s="187">
        <v>1</v>
      </c>
      <c r="J909" s="188">
        <v>14491</v>
      </c>
      <c r="K909" s="195">
        <f>ROUND(I909*J909*$K$949,0)</f>
        <v>18856</v>
      </c>
      <c r="L909" s="4"/>
    </row>
    <row r="910" spans="2:12" ht="42.75">
      <c r="B910" s="3"/>
      <c r="C910" s="141"/>
      <c r="D910" s="141" t="s">
        <v>1062</v>
      </c>
      <c r="E910" s="19"/>
      <c r="F910" s="19"/>
      <c r="G910" s="185" t="s">
        <v>1689</v>
      </c>
      <c r="H910" s="186" t="s">
        <v>107</v>
      </c>
      <c r="I910" s="187">
        <v>1</v>
      </c>
      <c r="J910" s="188">
        <v>6624</v>
      </c>
      <c r="K910" s="195">
        <f>ROUND(I910*J910*$K$949,0)</f>
        <v>8619</v>
      </c>
      <c r="L910" s="4"/>
    </row>
    <row r="911" spans="2:12" ht="15" thickBot="1">
      <c r="B911" s="3"/>
      <c r="C911" s="143" t="s">
        <v>16</v>
      </c>
      <c r="D911" s="149"/>
      <c r="E911" s="24"/>
      <c r="F911" s="24"/>
      <c r="G911" s="27"/>
      <c r="H911" s="26"/>
      <c r="I911" s="159"/>
      <c r="J911" s="177"/>
      <c r="K911" s="198">
        <f>SUBTOTAL(9,K909:K910)</f>
        <v>27475</v>
      </c>
      <c r="L911" s="4"/>
    </row>
    <row r="912" spans="2:12">
      <c r="B912" s="3"/>
      <c r="C912" s="150"/>
      <c r="D912" s="192" t="s">
        <v>1063</v>
      </c>
      <c r="E912" s="132"/>
      <c r="F912" s="132"/>
      <c r="G912" s="173" t="s">
        <v>1690</v>
      </c>
      <c r="H912" s="162"/>
      <c r="I912" s="162"/>
      <c r="J912" s="162"/>
      <c r="K912" s="162"/>
      <c r="L912" s="4"/>
    </row>
    <row r="913" spans="2:12" ht="99.75">
      <c r="B913" s="3"/>
      <c r="C913" s="141"/>
      <c r="D913" s="141" t="s">
        <v>1064</v>
      </c>
      <c r="E913" s="19"/>
      <c r="F913" s="19"/>
      <c r="G913" s="185" t="s">
        <v>1691</v>
      </c>
      <c r="H913" s="186" t="s">
        <v>100</v>
      </c>
      <c r="I913" s="187">
        <v>1</v>
      </c>
      <c r="J913" s="188">
        <v>210229.49350000001</v>
      </c>
      <c r="K913" s="195">
        <f>ROUND(I913*J913*$K$949,0)</f>
        <v>273551</v>
      </c>
      <c r="L913" s="4"/>
    </row>
    <row r="914" spans="2:12" ht="99.75">
      <c r="B914" s="3"/>
      <c r="C914" s="141"/>
      <c r="D914" s="141" t="s">
        <v>1065</v>
      </c>
      <c r="E914" s="19"/>
      <c r="F914" s="19"/>
      <c r="G914" s="185" t="s">
        <v>1692</v>
      </c>
      <c r="H914" s="186" t="s">
        <v>100</v>
      </c>
      <c r="I914" s="187">
        <v>1</v>
      </c>
      <c r="J914" s="188">
        <v>73310.493499999997</v>
      </c>
      <c r="K914" s="195">
        <f>ROUND(I914*J914*$K$949,0)</f>
        <v>95392</v>
      </c>
      <c r="L914" s="4"/>
    </row>
    <row r="915" spans="2:12" ht="15" thickBot="1">
      <c r="B915" s="3"/>
      <c r="C915" s="143" t="s">
        <v>16</v>
      </c>
      <c r="D915" s="149"/>
      <c r="E915" s="24"/>
      <c r="F915" s="24"/>
      <c r="G915" s="27"/>
      <c r="H915" s="26"/>
      <c r="I915" s="159"/>
      <c r="J915" s="177"/>
      <c r="K915" s="198">
        <f>SUBTOTAL(9,K913:K914)</f>
        <v>368943</v>
      </c>
      <c r="L915" s="4"/>
    </row>
    <row r="916" spans="2:12" ht="99.75">
      <c r="B916" s="3"/>
      <c r="C916" s="150"/>
      <c r="D916" s="192" t="s">
        <v>1066</v>
      </c>
      <c r="E916" s="132"/>
      <c r="F916" s="132"/>
      <c r="G916" s="173" t="s">
        <v>1693</v>
      </c>
      <c r="H916" s="162"/>
      <c r="I916" s="162"/>
      <c r="J916" s="162"/>
      <c r="K916" s="162"/>
      <c r="L916" s="4"/>
    </row>
    <row r="917" spans="2:12" ht="99.75">
      <c r="B917" s="3"/>
      <c r="C917" s="141"/>
      <c r="D917" s="141" t="s">
        <v>1067</v>
      </c>
      <c r="E917" s="19"/>
      <c r="F917" s="19"/>
      <c r="G917" s="185" t="s">
        <v>1694</v>
      </c>
      <c r="H917" s="186" t="s">
        <v>100</v>
      </c>
      <c r="I917" s="187">
        <v>1</v>
      </c>
      <c r="J917" s="188">
        <v>70671</v>
      </c>
      <c r="K917" s="195">
        <f>ROUND(I917*J917*$K$949,0)</f>
        <v>91957</v>
      </c>
      <c r="L917" s="4"/>
    </row>
    <row r="918" spans="2:12" ht="99.75">
      <c r="B918" s="3"/>
      <c r="C918" s="141"/>
      <c r="D918" s="141" t="s">
        <v>1068</v>
      </c>
      <c r="E918" s="19"/>
      <c r="F918" s="19"/>
      <c r="G918" s="185" t="s">
        <v>1695</v>
      </c>
      <c r="H918" s="186" t="s">
        <v>100</v>
      </c>
      <c r="I918" s="187">
        <v>1</v>
      </c>
      <c r="J918" s="188">
        <v>76566</v>
      </c>
      <c r="K918" s="195">
        <f>ROUND(I918*J918*$K$949,0)</f>
        <v>99628</v>
      </c>
      <c r="L918" s="4"/>
    </row>
    <row r="919" spans="2:12" ht="15" thickBot="1">
      <c r="B919" s="3"/>
      <c r="C919" s="143" t="s">
        <v>16</v>
      </c>
      <c r="D919" s="149"/>
      <c r="E919" s="24"/>
      <c r="F919" s="24"/>
      <c r="G919" s="27"/>
      <c r="H919" s="26"/>
      <c r="I919" s="159"/>
      <c r="J919" s="177"/>
      <c r="K919" s="198">
        <f>SUBTOTAL(9,K917:K918)</f>
        <v>191585</v>
      </c>
      <c r="L919" s="4"/>
    </row>
    <row r="920" spans="2:12" ht="128.25">
      <c r="B920" s="3"/>
      <c r="C920" s="150"/>
      <c r="D920" s="192" t="s">
        <v>1069</v>
      </c>
      <c r="E920" s="132"/>
      <c r="F920" s="132"/>
      <c r="G920" s="173" t="s">
        <v>1696</v>
      </c>
      <c r="H920" s="162"/>
      <c r="I920" s="162"/>
      <c r="J920" s="162"/>
      <c r="K920" s="162"/>
      <c r="L920" s="4"/>
    </row>
    <row r="921" spans="2:12" ht="99.75">
      <c r="B921" s="3"/>
      <c r="C921" s="141"/>
      <c r="D921" s="141" t="s">
        <v>1070</v>
      </c>
      <c r="E921" s="19"/>
      <c r="F921" s="19"/>
      <c r="G921" s="185" t="s">
        <v>1697</v>
      </c>
      <c r="H921" s="186" t="s">
        <v>100</v>
      </c>
      <c r="I921" s="187">
        <v>1</v>
      </c>
      <c r="J921" s="188">
        <v>118721.4935</v>
      </c>
      <c r="K921" s="195">
        <f>ROUND(I921*J921*$K$949,0)</f>
        <v>154480</v>
      </c>
      <c r="L921" s="4"/>
    </row>
    <row r="922" spans="2:12" ht="99.75">
      <c r="B922" s="3"/>
      <c r="C922" s="141"/>
      <c r="D922" s="141" t="s">
        <v>1071</v>
      </c>
      <c r="E922" s="19"/>
      <c r="F922" s="19"/>
      <c r="G922" s="185" t="s">
        <v>1698</v>
      </c>
      <c r="H922" s="186" t="s">
        <v>100</v>
      </c>
      <c r="I922" s="187">
        <v>1</v>
      </c>
      <c r="J922" s="188">
        <v>140858.49349999998</v>
      </c>
      <c r="K922" s="195">
        <f>ROUND(I922*J922*$K$949,0)</f>
        <v>183285</v>
      </c>
      <c r="L922" s="4"/>
    </row>
    <row r="923" spans="2:12" ht="15" thickBot="1">
      <c r="B923" s="3"/>
      <c r="C923" s="143" t="s">
        <v>16</v>
      </c>
      <c r="D923" s="149"/>
      <c r="E923" s="24"/>
      <c r="F923" s="24"/>
      <c r="G923" s="27"/>
      <c r="H923" s="26"/>
      <c r="I923" s="159"/>
      <c r="J923" s="177"/>
      <c r="K923" s="198">
        <f>SUBTOTAL(9,K921:K922)</f>
        <v>337765</v>
      </c>
      <c r="L923" s="4"/>
    </row>
    <row r="924" spans="2:12" ht="99.75">
      <c r="B924" s="3"/>
      <c r="C924" s="150"/>
      <c r="D924" s="192" t="s">
        <v>1072</v>
      </c>
      <c r="E924" s="132"/>
      <c r="F924" s="132"/>
      <c r="G924" s="173" t="s">
        <v>1699</v>
      </c>
      <c r="H924" s="162"/>
      <c r="I924" s="162"/>
      <c r="J924" s="162"/>
      <c r="K924" s="162"/>
      <c r="L924" s="4"/>
    </row>
    <row r="925" spans="2:12" ht="85.5">
      <c r="B925" s="3"/>
      <c r="C925" s="141"/>
      <c r="D925" s="141" t="s">
        <v>1073</v>
      </c>
      <c r="E925" s="19"/>
      <c r="F925" s="19"/>
      <c r="G925" s="185" t="s">
        <v>1700</v>
      </c>
      <c r="H925" s="186" t="s">
        <v>100</v>
      </c>
      <c r="I925" s="187">
        <v>1</v>
      </c>
      <c r="J925" s="188">
        <v>114674</v>
      </c>
      <c r="K925" s="195">
        <f t="shared" ref="K925:K935" si="36">ROUND(I925*J925*$K$949,0)</f>
        <v>149214</v>
      </c>
      <c r="L925" s="4"/>
    </row>
    <row r="926" spans="2:12" ht="85.5">
      <c r="B926" s="3"/>
      <c r="C926" s="141"/>
      <c r="D926" s="141" t="s">
        <v>1074</v>
      </c>
      <c r="E926" s="19"/>
      <c r="F926" s="19"/>
      <c r="G926" s="185" t="s">
        <v>1701</v>
      </c>
      <c r="H926" s="186" t="s">
        <v>100</v>
      </c>
      <c r="I926" s="187">
        <v>1</v>
      </c>
      <c r="J926" s="188">
        <v>136811</v>
      </c>
      <c r="K926" s="195">
        <f t="shared" si="36"/>
        <v>178018</v>
      </c>
      <c r="L926" s="4"/>
    </row>
    <row r="927" spans="2:12" ht="42.75">
      <c r="B927" s="3"/>
      <c r="C927" s="141"/>
      <c r="D927" s="141" t="s">
        <v>1075</v>
      </c>
      <c r="E927" s="19"/>
      <c r="F927" s="19"/>
      <c r="G927" s="185" t="s">
        <v>1702</v>
      </c>
      <c r="H927" s="186" t="s">
        <v>100</v>
      </c>
      <c r="I927" s="187">
        <v>1</v>
      </c>
      <c r="J927" s="188">
        <v>42933</v>
      </c>
      <c r="K927" s="195">
        <f t="shared" si="36"/>
        <v>55864</v>
      </c>
      <c r="L927" s="4"/>
    </row>
    <row r="928" spans="2:12" ht="42.75">
      <c r="B928" s="3"/>
      <c r="C928" s="141"/>
      <c r="D928" s="141" t="s">
        <v>1076</v>
      </c>
      <c r="E928" s="19"/>
      <c r="F928" s="19"/>
      <c r="G928" s="185" t="s">
        <v>1703</v>
      </c>
      <c r="H928" s="186" t="s">
        <v>107</v>
      </c>
      <c r="I928" s="187">
        <v>1</v>
      </c>
      <c r="J928" s="188">
        <v>106210</v>
      </c>
      <c r="K928" s="195">
        <f t="shared" si="36"/>
        <v>138200</v>
      </c>
      <c r="L928" s="4"/>
    </row>
    <row r="929" spans="2:12" ht="42.75">
      <c r="B929" s="3"/>
      <c r="C929" s="141"/>
      <c r="D929" s="141" t="s">
        <v>1077</v>
      </c>
      <c r="E929" s="19"/>
      <c r="F929" s="19"/>
      <c r="G929" s="185" t="s">
        <v>1704</v>
      </c>
      <c r="H929" s="186" t="s">
        <v>107</v>
      </c>
      <c r="I929" s="187">
        <v>1</v>
      </c>
      <c r="J929" s="188">
        <v>98222</v>
      </c>
      <c r="K929" s="195">
        <f t="shared" si="36"/>
        <v>127806</v>
      </c>
      <c r="L929" s="4"/>
    </row>
    <row r="930" spans="2:12" ht="28.5">
      <c r="B930" s="3"/>
      <c r="C930" s="141"/>
      <c r="D930" s="141" t="s">
        <v>1078</v>
      </c>
      <c r="E930" s="19"/>
      <c r="F930" s="19"/>
      <c r="G930" s="185" t="s">
        <v>1705</v>
      </c>
      <c r="H930" s="186" t="s">
        <v>107</v>
      </c>
      <c r="I930" s="187">
        <v>1</v>
      </c>
      <c r="J930" s="188">
        <v>76775</v>
      </c>
      <c r="K930" s="195">
        <f t="shared" si="36"/>
        <v>99900</v>
      </c>
      <c r="L930" s="4"/>
    </row>
    <row r="931" spans="2:12" ht="42.75">
      <c r="B931" s="3"/>
      <c r="C931" s="141"/>
      <c r="D931" s="141" t="s">
        <v>1079</v>
      </c>
      <c r="E931" s="19"/>
      <c r="F931" s="19"/>
      <c r="G931" s="185" t="s">
        <v>1706</v>
      </c>
      <c r="H931" s="186" t="s">
        <v>1441</v>
      </c>
      <c r="I931" s="187">
        <v>1</v>
      </c>
      <c r="J931" s="188">
        <v>1483216</v>
      </c>
      <c r="K931" s="195">
        <f t="shared" si="36"/>
        <v>1929961</v>
      </c>
      <c r="L931" s="4"/>
    </row>
    <row r="932" spans="2:12" ht="28.5">
      <c r="B932" s="3"/>
      <c r="C932" s="141"/>
      <c r="D932" s="141" t="s">
        <v>1080</v>
      </c>
      <c r="E932" s="19"/>
      <c r="F932" s="19"/>
      <c r="G932" s="185" t="s">
        <v>1707</v>
      </c>
      <c r="H932" s="186" t="s">
        <v>1441</v>
      </c>
      <c r="I932" s="187">
        <v>1</v>
      </c>
      <c r="J932" s="188">
        <v>210000</v>
      </c>
      <c r="K932" s="195">
        <f t="shared" si="36"/>
        <v>273252</v>
      </c>
      <c r="L932" s="4"/>
    </row>
    <row r="933" spans="2:12" ht="28.5">
      <c r="B933" s="3"/>
      <c r="C933" s="141"/>
      <c r="D933" s="141" t="s">
        <v>1081</v>
      </c>
      <c r="E933" s="19"/>
      <c r="F933" s="19"/>
      <c r="G933" s="185" t="s">
        <v>1708</v>
      </c>
      <c r="H933" s="186" t="s">
        <v>107</v>
      </c>
      <c r="I933" s="187">
        <v>1</v>
      </c>
      <c r="J933" s="188">
        <v>367500</v>
      </c>
      <c r="K933" s="195">
        <f t="shared" si="36"/>
        <v>478191</v>
      </c>
      <c r="L933" s="4"/>
    </row>
    <row r="934" spans="2:12" ht="28.5">
      <c r="B934" s="3"/>
      <c r="C934" s="141"/>
      <c r="D934" s="141" t="s">
        <v>1082</v>
      </c>
      <c r="E934" s="19"/>
      <c r="F934" s="19"/>
      <c r="G934" s="185" t="s">
        <v>1709</v>
      </c>
      <c r="H934" s="186" t="s">
        <v>1663</v>
      </c>
      <c r="I934" s="187">
        <v>1</v>
      </c>
      <c r="J934" s="188">
        <v>306728</v>
      </c>
      <c r="K934" s="195">
        <f t="shared" si="36"/>
        <v>399114</v>
      </c>
      <c r="L934" s="4"/>
    </row>
    <row r="935" spans="2:12">
      <c r="B935" s="3"/>
      <c r="C935" s="141"/>
      <c r="D935" s="141" t="s">
        <v>1083</v>
      </c>
      <c r="E935" s="19"/>
      <c r="F935" s="19"/>
      <c r="G935" s="185" t="s">
        <v>1710</v>
      </c>
      <c r="H935" s="186" t="s">
        <v>1441</v>
      </c>
      <c r="I935" s="187">
        <v>1</v>
      </c>
      <c r="J935" s="188">
        <v>317213</v>
      </c>
      <c r="K935" s="195">
        <f t="shared" si="36"/>
        <v>412758</v>
      </c>
      <c r="L935" s="4"/>
    </row>
    <row r="936" spans="2:12" ht="15" thickBot="1">
      <c r="B936" s="3"/>
      <c r="C936" s="143" t="s">
        <v>16</v>
      </c>
      <c r="D936" s="149"/>
      <c r="E936" s="24"/>
      <c r="F936" s="24"/>
      <c r="G936" s="27"/>
      <c r="H936" s="26"/>
      <c r="I936" s="159"/>
      <c r="J936" s="177"/>
      <c r="K936" s="198">
        <f>SUBTOTAL(9,K925:K935)</f>
        <v>4242278</v>
      </c>
      <c r="L936" s="4"/>
    </row>
    <row r="937" spans="2:12" s="28" customFormat="1" ht="15" thickBot="1">
      <c r="B937" s="29"/>
      <c r="C937" s="224" t="s">
        <v>17</v>
      </c>
      <c r="D937" s="225"/>
      <c r="E937" s="225"/>
      <c r="F937" s="225"/>
      <c r="G937" s="225"/>
      <c r="H937" s="225"/>
      <c r="I937" s="225"/>
      <c r="J937" s="226"/>
      <c r="K937" s="164">
        <f>+K936+K923+K919+K915+K911+K907+K903+K895+K890+K867+K863+K850+K828+K809+K794+K748+K719+K697+K673+K668+K655+K638+K633+K612+K589+K584+K577+K572+K559+K548+K543+K522+K511+K507+K504+K500+K496+K489+K483+K476+K469+K466+K462+K459+K455+K447+K435+K409+K393+K382+K377+K369+K361+K351+K343+K334+K330+K323+K318+K314+K310+K300+K288+K264+K260+K255+K250+K245+K240+K226+K218+K207+K201+K197+K192+K188+K181+K175+K170+K163+K156+K146+K138+K133+K101+K77+K63+K45+K38+K35+K31+K22+K221</f>
        <v>466818972</v>
      </c>
      <c r="L937" s="30"/>
    </row>
    <row r="938" spans="2:12" s="28" customFormat="1" ht="15" thickBot="1">
      <c r="B938" s="29"/>
      <c r="C938" s="152"/>
      <c r="D938" s="152"/>
      <c r="E938" s="31"/>
      <c r="F938" s="31"/>
      <c r="G938" s="174"/>
      <c r="H938" s="136"/>
      <c r="I938" s="136"/>
      <c r="J938" s="136"/>
      <c r="K938" s="165"/>
      <c r="L938" s="30"/>
    </row>
    <row r="939" spans="2:12" s="28" customFormat="1">
      <c r="B939" s="29"/>
      <c r="C939" s="153"/>
      <c r="D939" s="153"/>
      <c r="E939" s="32"/>
      <c r="F939" s="32"/>
      <c r="G939" s="244" t="s">
        <v>1711</v>
      </c>
      <c r="H939" s="245"/>
      <c r="I939" s="246"/>
      <c r="J939" s="199" t="s">
        <v>1713</v>
      </c>
      <c r="K939" s="166">
        <v>5128107</v>
      </c>
      <c r="L939" s="30"/>
    </row>
    <row r="940" spans="2:12" s="28" customFormat="1" ht="15" thickBot="1">
      <c r="B940" s="29"/>
      <c r="C940" s="153"/>
      <c r="D940" s="153"/>
      <c r="E940" s="32"/>
      <c r="F940" s="32"/>
      <c r="G940" s="201" t="s">
        <v>1712</v>
      </c>
      <c r="H940" s="202"/>
      <c r="I940" s="203"/>
      <c r="J940" s="200" t="s">
        <v>1713</v>
      </c>
      <c r="K940" s="167">
        <v>14094294</v>
      </c>
      <c r="L940" s="30"/>
    </row>
    <row r="941" spans="2:12" s="28" customFormat="1" ht="15" thickBot="1">
      <c r="B941" s="29"/>
      <c r="C941" s="153"/>
      <c r="D941" s="153"/>
      <c r="E941" s="32"/>
      <c r="F941" s="32"/>
      <c r="G941" s="34" t="s">
        <v>18</v>
      </c>
      <c r="H941" s="35"/>
      <c r="I941" s="163"/>
      <c r="J941" s="179"/>
      <c r="K941" s="164">
        <f>+K937+K939+K940</f>
        <v>486041373</v>
      </c>
      <c r="L941" s="30"/>
    </row>
    <row r="942" spans="2:12" s="28" customFormat="1" ht="15" thickBot="1">
      <c r="B942" s="29"/>
      <c r="C942" s="153"/>
      <c r="D942" s="153"/>
      <c r="E942" s="33"/>
      <c r="F942" s="33"/>
      <c r="G942" s="175"/>
      <c r="H942" s="137"/>
      <c r="I942" s="181"/>
      <c r="J942" s="182"/>
      <c r="K942" s="168"/>
      <c r="L942" s="30"/>
    </row>
    <row r="943" spans="2:12" s="28" customFormat="1">
      <c r="B943" s="29"/>
      <c r="C943" s="154"/>
      <c r="D943" s="229"/>
      <c r="E943" s="229"/>
      <c r="F943" s="229"/>
      <c r="G943" s="229"/>
      <c r="H943" s="229"/>
      <c r="I943" s="229"/>
      <c r="J943" s="229"/>
      <c r="K943" s="230"/>
      <c r="L943" s="36"/>
    </row>
    <row r="944" spans="2:12" s="28" customFormat="1">
      <c r="B944" s="29"/>
      <c r="C944" s="219" t="s">
        <v>19</v>
      </c>
      <c r="D944" s="220"/>
      <c r="E944" s="220"/>
      <c r="F944" s="220"/>
      <c r="G944" s="220"/>
      <c r="H944" s="227" t="s">
        <v>9</v>
      </c>
      <c r="I944" s="227"/>
      <c r="J944" s="227"/>
      <c r="K944" s="37" t="s">
        <v>20</v>
      </c>
      <c r="L944" s="38"/>
    </row>
    <row r="945" spans="2:12" s="28" customFormat="1" ht="44.25" customHeight="1">
      <c r="B945" s="29"/>
      <c r="C945" s="219" t="s">
        <v>21</v>
      </c>
      <c r="D945" s="220"/>
      <c r="E945" s="220"/>
      <c r="F945" s="220"/>
      <c r="G945" s="220"/>
      <c r="H945" s="228" t="s">
        <v>22</v>
      </c>
      <c r="I945" s="228"/>
      <c r="J945" s="39" t="s">
        <v>23</v>
      </c>
      <c r="K945" s="194">
        <v>0.25109999999999999</v>
      </c>
      <c r="L945" s="38"/>
    </row>
    <row r="946" spans="2:12" s="28" customFormat="1" ht="21.75" customHeight="1">
      <c r="B946" s="29"/>
      <c r="C946" s="219" t="s">
        <v>24</v>
      </c>
      <c r="D946" s="220"/>
      <c r="E946" s="220"/>
      <c r="F946" s="220"/>
      <c r="G946" s="220"/>
      <c r="H946" s="228" t="s">
        <v>25</v>
      </c>
      <c r="I946" s="228"/>
      <c r="J946" s="39" t="s">
        <v>26</v>
      </c>
      <c r="K946" s="194">
        <v>1E-4</v>
      </c>
      <c r="L946" s="38"/>
    </row>
    <row r="947" spans="2:12" s="28" customFormat="1" ht="22.5" customHeight="1">
      <c r="B947" s="29"/>
      <c r="C947" s="249"/>
      <c r="D947" s="250"/>
      <c r="E947" s="250"/>
      <c r="F947" s="250"/>
      <c r="G947" s="251"/>
      <c r="H947" s="228" t="s">
        <v>27</v>
      </c>
      <c r="I947" s="228"/>
      <c r="J947" s="39" t="s">
        <v>28</v>
      </c>
      <c r="K947" s="194">
        <v>0.05</v>
      </c>
      <c r="L947" s="30"/>
    </row>
    <row r="948" spans="2:12">
      <c r="B948" s="3"/>
      <c r="C948" s="252"/>
      <c r="D948" s="253"/>
      <c r="E948" s="253"/>
      <c r="F948" s="253"/>
      <c r="G948" s="254"/>
      <c r="H948" s="258" t="s">
        <v>29</v>
      </c>
      <c r="I948" s="259"/>
      <c r="J948" s="262" t="s">
        <v>30</v>
      </c>
      <c r="K948" s="194">
        <v>0.30120000000000002</v>
      </c>
      <c r="L948" s="4"/>
    </row>
    <row r="949" spans="2:12">
      <c r="B949" s="3"/>
      <c r="C949" s="252"/>
      <c r="D949" s="253"/>
      <c r="E949" s="253"/>
      <c r="F949" s="253"/>
      <c r="G949" s="254"/>
      <c r="H949" s="260"/>
      <c r="I949" s="261"/>
      <c r="J949" s="263"/>
      <c r="K949" s="197">
        <v>1.3011999999999999</v>
      </c>
      <c r="L949" s="4"/>
    </row>
    <row r="950" spans="2:12" ht="15" thickBot="1">
      <c r="B950" s="3"/>
      <c r="C950" s="255"/>
      <c r="D950" s="256"/>
      <c r="E950" s="256"/>
      <c r="F950" s="256"/>
      <c r="G950" s="257"/>
      <c r="H950" s="247"/>
      <c r="I950" s="247"/>
      <c r="J950" s="247"/>
      <c r="K950" s="248"/>
      <c r="L950" s="4"/>
    </row>
    <row r="951" spans="2:12" ht="15" thickBot="1">
      <c r="B951" s="41"/>
      <c r="C951" s="156"/>
      <c r="D951" s="156"/>
      <c r="E951" s="43"/>
      <c r="F951" s="42"/>
      <c r="G951" s="176"/>
      <c r="H951" s="138"/>
      <c r="I951" s="138"/>
      <c r="J951" s="138"/>
      <c r="K951" s="138"/>
      <c r="L951" s="44"/>
    </row>
    <row r="952" spans="2:12" ht="15" thickTop="1"/>
  </sheetData>
  <autoFilter ref="C13:K937"/>
  <mergeCells count="31">
    <mergeCell ref="H950:K950"/>
    <mergeCell ref="C946:G946"/>
    <mergeCell ref="H946:I946"/>
    <mergeCell ref="H947:I947"/>
    <mergeCell ref="C947:G950"/>
    <mergeCell ref="H948:I949"/>
    <mergeCell ref="J948:J949"/>
    <mergeCell ref="C945:G945"/>
    <mergeCell ref="C10:K10"/>
    <mergeCell ref="C937:J937"/>
    <mergeCell ref="C944:G944"/>
    <mergeCell ref="H944:J944"/>
    <mergeCell ref="H945:I945"/>
    <mergeCell ref="D943:K943"/>
    <mergeCell ref="I11:I12"/>
    <mergeCell ref="J11:J12"/>
    <mergeCell ref="K11:K12"/>
    <mergeCell ref="C11:C12"/>
    <mergeCell ref="D11:D12"/>
    <mergeCell ref="G11:G12"/>
    <mergeCell ref="H11:H12"/>
    <mergeCell ref="E11:F11"/>
    <mergeCell ref="G939:I939"/>
    <mergeCell ref="G940:I940"/>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2" orientation="portrait" horizontalDpi="1200" verticalDpi="1200" r:id="rId1"/>
  <rowBreaks count="2" manualBreakCount="2">
    <brk id="44" max="12" man="1"/>
    <brk id="890" max="12" man="1"/>
  </rowBreaks>
  <ignoredErrors>
    <ignoredError sqref="D14:D2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951"/>
  <sheetViews>
    <sheetView showGridLines="0" tabSelected="1" view="pageBreakPreview" zoomScale="70" zoomScaleNormal="70" zoomScaleSheetLayoutView="70" zoomScalePageLayoutView="70" workbookViewId="0">
      <selection activeCell="K946" sqref="K946"/>
    </sheetView>
  </sheetViews>
  <sheetFormatPr baseColWidth="10" defaultColWidth="11.42578125" defaultRowHeight="14.25"/>
  <cols>
    <col min="1" max="2" width="4.42578125" style="1" customWidth="1"/>
    <col min="3" max="3" width="14.7109375" style="157" customWidth="1"/>
    <col min="4" max="4" width="14.28515625" style="157" customWidth="1"/>
    <col min="5" max="5" width="16.140625" style="5" hidden="1" customWidth="1"/>
    <col min="6" max="6" width="17.5703125" style="1" hidden="1" customWidth="1"/>
    <col min="7" max="7" width="73.28515625" style="169" customWidth="1"/>
    <col min="8" max="8" width="8.7109375" style="139" customWidth="1"/>
    <col min="9" max="9" width="18.85546875" style="139" customWidth="1"/>
    <col min="10" max="10" width="23.85546875" style="139" customWidth="1"/>
    <col min="11" max="11" width="30" style="139" customWidth="1"/>
    <col min="12" max="13" width="4.42578125" style="1" customWidth="1"/>
    <col min="14" max="16384" width="11.42578125" style="1"/>
  </cols>
  <sheetData>
    <row r="1" spans="2:12">
      <c r="B1" s="210" t="s">
        <v>0</v>
      </c>
      <c r="C1" s="210"/>
      <c r="D1" s="210"/>
      <c r="E1" s="210"/>
      <c r="F1" s="210"/>
      <c r="G1" s="210"/>
    </row>
    <row r="2" spans="2:12">
      <c r="B2" s="210" t="s">
        <v>1</v>
      </c>
      <c r="C2" s="210"/>
      <c r="D2" s="210"/>
      <c r="E2" s="210"/>
    </row>
    <row r="3" spans="2:12" ht="15" thickBot="1">
      <c r="B3" s="131"/>
      <c r="C3" s="155"/>
      <c r="D3" s="183"/>
      <c r="E3" s="7"/>
    </row>
    <row r="4" spans="2:12" ht="15.75" thickTop="1" thickBot="1">
      <c r="B4" s="211"/>
      <c r="C4" s="212"/>
      <c r="D4" s="212"/>
      <c r="E4" s="212"/>
      <c r="F4" s="212"/>
      <c r="G4" s="212"/>
      <c r="H4" s="212"/>
      <c r="I4" s="212"/>
      <c r="J4" s="212"/>
      <c r="K4" s="212"/>
      <c r="L4" s="213"/>
    </row>
    <row r="5" spans="2:12" ht="15" thickTop="1">
      <c r="B5" s="3"/>
      <c r="C5" s="214" t="s">
        <v>2</v>
      </c>
      <c r="D5" s="215"/>
      <c r="E5" s="215"/>
      <c r="F5" s="215"/>
      <c r="G5" s="215"/>
      <c r="H5" s="215"/>
      <c r="I5" s="215"/>
      <c r="J5" s="215"/>
      <c r="K5" s="216"/>
      <c r="L5" s="4"/>
    </row>
    <row r="6" spans="2:12">
      <c r="B6" s="8"/>
      <c r="C6" s="217" t="s">
        <v>3</v>
      </c>
      <c r="D6" s="217"/>
      <c r="E6" s="217"/>
      <c r="F6" s="217"/>
      <c r="G6" s="217"/>
      <c r="H6" s="217"/>
      <c r="I6" s="217"/>
      <c r="J6" s="217"/>
      <c r="K6" s="218"/>
      <c r="L6" s="4"/>
    </row>
    <row r="7" spans="2:12" s="2" customFormat="1">
      <c r="B7" s="9"/>
      <c r="C7" s="204" t="s">
        <v>4</v>
      </c>
      <c r="D7" s="205"/>
      <c r="E7" s="205"/>
      <c r="F7" s="205"/>
      <c r="G7" s="205"/>
      <c r="H7" s="205"/>
      <c r="I7" s="205"/>
      <c r="J7" s="205"/>
      <c r="K7" s="206"/>
      <c r="L7" s="10"/>
    </row>
    <row r="8" spans="2:12">
      <c r="B8" s="8"/>
      <c r="C8" s="204"/>
      <c r="D8" s="205"/>
      <c r="E8" s="205"/>
      <c r="F8" s="205"/>
      <c r="G8" s="205"/>
      <c r="H8" s="205"/>
      <c r="I8" s="205"/>
      <c r="J8" s="205"/>
      <c r="K8" s="206"/>
      <c r="L8" s="4"/>
    </row>
    <row r="9" spans="2:12">
      <c r="B9" s="8"/>
      <c r="C9" s="207" t="s">
        <v>5</v>
      </c>
      <c r="D9" s="208"/>
      <c r="E9" s="208"/>
      <c r="F9" s="208"/>
      <c r="G9" s="208"/>
      <c r="H9" s="208"/>
      <c r="I9" s="208"/>
      <c r="J9" s="208"/>
      <c r="K9" s="209"/>
      <c r="L9" s="4"/>
    </row>
    <row r="10" spans="2:12" ht="15" thickBot="1">
      <c r="B10" s="3"/>
      <c r="C10" s="221"/>
      <c r="D10" s="222"/>
      <c r="E10" s="222"/>
      <c r="F10" s="222"/>
      <c r="G10" s="222"/>
      <c r="H10" s="222"/>
      <c r="I10" s="222"/>
      <c r="J10" s="222"/>
      <c r="K10" s="223"/>
      <c r="L10" s="4"/>
    </row>
    <row r="11" spans="2:12">
      <c r="B11" s="3"/>
      <c r="C11" s="237" t="s">
        <v>6</v>
      </c>
      <c r="D11" s="239" t="s">
        <v>7</v>
      </c>
      <c r="E11" s="243" t="s">
        <v>8</v>
      </c>
      <c r="F11" s="243"/>
      <c r="G11" s="241" t="s">
        <v>9</v>
      </c>
      <c r="H11" s="231" t="s">
        <v>10</v>
      </c>
      <c r="I11" s="231" t="s">
        <v>11</v>
      </c>
      <c r="J11" s="233" t="s">
        <v>12</v>
      </c>
      <c r="K11" s="235" t="s">
        <v>13</v>
      </c>
      <c r="L11" s="4"/>
    </row>
    <row r="12" spans="2:12" ht="15" thickBot="1">
      <c r="B12" s="3"/>
      <c r="C12" s="238"/>
      <c r="D12" s="240"/>
      <c r="E12" s="11" t="s">
        <v>14</v>
      </c>
      <c r="F12" s="11" t="s">
        <v>15</v>
      </c>
      <c r="G12" s="242"/>
      <c r="H12" s="232"/>
      <c r="I12" s="232"/>
      <c r="J12" s="234"/>
      <c r="K12" s="236"/>
      <c r="L12" s="4"/>
    </row>
    <row r="13" spans="2:12" ht="28.5">
      <c r="B13" s="3"/>
      <c r="C13" s="140">
        <v>1</v>
      </c>
      <c r="D13" s="184"/>
      <c r="E13" s="134"/>
      <c r="F13" s="134"/>
      <c r="G13" s="135" t="s">
        <v>108</v>
      </c>
      <c r="H13" s="158"/>
      <c r="I13" s="158"/>
      <c r="J13" s="158"/>
      <c r="K13" s="158"/>
      <c r="L13" s="4"/>
    </row>
    <row r="14" spans="2:12" ht="42.75">
      <c r="B14" s="3"/>
      <c r="C14" s="141"/>
      <c r="D14" s="142" t="s">
        <v>88</v>
      </c>
      <c r="E14" s="133" t="s">
        <v>89</v>
      </c>
      <c r="F14" s="133" t="s">
        <v>90</v>
      </c>
      <c r="G14" s="185" t="s">
        <v>89</v>
      </c>
      <c r="H14" s="186" t="s">
        <v>90</v>
      </c>
      <c r="I14" s="187">
        <v>1</v>
      </c>
      <c r="J14" s="188"/>
      <c r="K14" s="195">
        <f t="shared" ref="K14:K21" si="0">ROUND(I14*J14*(1+$K$948),0)</f>
        <v>0</v>
      </c>
      <c r="L14" s="4"/>
    </row>
    <row r="15" spans="2:12" ht="57">
      <c r="B15" s="3"/>
      <c r="C15" s="141"/>
      <c r="D15" s="142" t="s">
        <v>91</v>
      </c>
      <c r="E15" s="133" t="s">
        <v>92</v>
      </c>
      <c r="F15" s="133" t="s">
        <v>93</v>
      </c>
      <c r="G15" s="185" t="s">
        <v>92</v>
      </c>
      <c r="H15" s="186" t="s">
        <v>93</v>
      </c>
      <c r="I15" s="187">
        <v>1</v>
      </c>
      <c r="J15" s="188"/>
      <c r="K15" s="195">
        <f t="shared" si="0"/>
        <v>0</v>
      </c>
      <c r="L15" s="4"/>
    </row>
    <row r="16" spans="2:12" ht="42.75">
      <c r="B16" s="3"/>
      <c r="C16" s="141"/>
      <c r="D16" s="142" t="s">
        <v>94</v>
      </c>
      <c r="E16" s="133" t="s">
        <v>95</v>
      </c>
      <c r="F16" s="133" t="s">
        <v>93</v>
      </c>
      <c r="G16" s="185" t="s">
        <v>95</v>
      </c>
      <c r="H16" s="186" t="s">
        <v>93</v>
      </c>
      <c r="I16" s="187">
        <v>1</v>
      </c>
      <c r="J16" s="188"/>
      <c r="K16" s="195">
        <f t="shared" si="0"/>
        <v>0</v>
      </c>
      <c r="L16" s="4"/>
    </row>
    <row r="17" spans="2:12" ht="42.75">
      <c r="B17" s="3"/>
      <c r="C17" s="141"/>
      <c r="D17" s="142" t="s">
        <v>96</v>
      </c>
      <c r="E17" s="133" t="s">
        <v>97</v>
      </c>
      <c r="F17" s="133" t="s">
        <v>93</v>
      </c>
      <c r="G17" s="185" t="s">
        <v>97</v>
      </c>
      <c r="H17" s="186" t="s">
        <v>93</v>
      </c>
      <c r="I17" s="187">
        <v>1</v>
      </c>
      <c r="J17" s="188"/>
      <c r="K17" s="195">
        <f t="shared" si="0"/>
        <v>0</v>
      </c>
      <c r="L17" s="4"/>
    </row>
    <row r="18" spans="2:12" ht="156.75">
      <c r="B18" s="3"/>
      <c r="C18" s="141"/>
      <c r="D18" s="142" t="s">
        <v>98</v>
      </c>
      <c r="E18" s="133" t="s">
        <v>99</v>
      </c>
      <c r="F18" s="133" t="s">
        <v>100</v>
      </c>
      <c r="G18" s="185" t="s">
        <v>99</v>
      </c>
      <c r="H18" s="186" t="s">
        <v>100</v>
      </c>
      <c r="I18" s="187">
        <v>1</v>
      </c>
      <c r="J18" s="188"/>
      <c r="K18" s="195">
        <f t="shared" si="0"/>
        <v>0</v>
      </c>
      <c r="L18" s="4"/>
    </row>
    <row r="19" spans="2:12" ht="71.25">
      <c r="B19" s="3"/>
      <c r="C19" s="141"/>
      <c r="D19" s="142" t="s">
        <v>101</v>
      </c>
      <c r="E19" s="133" t="s">
        <v>102</v>
      </c>
      <c r="F19" s="133" t="s">
        <v>90</v>
      </c>
      <c r="G19" s="185" t="s">
        <v>102</v>
      </c>
      <c r="H19" s="186" t="s">
        <v>90</v>
      </c>
      <c r="I19" s="187">
        <v>1</v>
      </c>
      <c r="J19" s="188"/>
      <c r="K19" s="195">
        <f t="shared" si="0"/>
        <v>0</v>
      </c>
      <c r="L19" s="4"/>
    </row>
    <row r="20" spans="2:12" ht="57">
      <c r="B20" s="3"/>
      <c r="C20" s="141"/>
      <c r="D20" s="142" t="s">
        <v>103</v>
      </c>
      <c r="E20" s="133" t="s">
        <v>104</v>
      </c>
      <c r="F20" s="133" t="s">
        <v>100</v>
      </c>
      <c r="G20" s="185" t="s">
        <v>104</v>
      </c>
      <c r="H20" s="186" t="s">
        <v>100</v>
      </c>
      <c r="I20" s="187">
        <v>1</v>
      </c>
      <c r="J20" s="188"/>
      <c r="K20" s="195">
        <f t="shared" si="0"/>
        <v>0</v>
      </c>
      <c r="L20" s="4"/>
    </row>
    <row r="21" spans="2:12" ht="57">
      <c r="B21" s="3"/>
      <c r="C21" s="141"/>
      <c r="D21" s="142" t="s">
        <v>105</v>
      </c>
      <c r="E21" s="133" t="s">
        <v>106</v>
      </c>
      <c r="F21" s="133" t="s">
        <v>107</v>
      </c>
      <c r="G21" s="185" t="s">
        <v>106</v>
      </c>
      <c r="H21" s="186" t="s">
        <v>107</v>
      </c>
      <c r="I21" s="187">
        <v>1</v>
      </c>
      <c r="J21" s="188"/>
      <c r="K21" s="195">
        <f t="shared" si="0"/>
        <v>0</v>
      </c>
      <c r="L21" s="4"/>
    </row>
    <row r="22" spans="2:12" ht="15" thickBot="1">
      <c r="B22" s="3"/>
      <c r="C22" s="143" t="s">
        <v>16</v>
      </c>
      <c r="D22" s="144"/>
      <c r="E22" s="14"/>
      <c r="F22" s="14"/>
      <c r="G22" s="15"/>
      <c r="H22" s="14"/>
      <c r="I22" s="159"/>
      <c r="J22" s="177"/>
      <c r="K22" s="198">
        <f>SUBTOTAL(9,K14:K21)</f>
        <v>0</v>
      </c>
      <c r="L22" s="4"/>
    </row>
    <row r="23" spans="2:12" ht="15" thickBot="1">
      <c r="B23" s="3"/>
      <c r="C23" s="145">
        <v>2</v>
      </c>
      <c r="D23" s="189"/>
      <c r="E23" s="12"/>
      <c r="F23" s="12"/>
      <c r="G23" s="170" t="s">
        <v>109</v>
      </c>
      <c r="H23" s="160"/>
      <c r="I23" s="160"/>
      <c r="J23" s="160"/>
      <c r="K23" s="160"/>
      <c r="L23" s="4"/>
    </row>
    <row r="24" spans="2:12" ht="15" thickBot="1">
      <c r="B24" s="3"/>
      <c r="C24" s="145">
        <v>2.1</v>
      </c>
      <c r="D24" s="189"/>
      <c r="E24" s="12"/>
      <c r="F24" s="12"/>
      <c r="G24" s="170" t="s">
        <v>110</v>
      </c>
      <c r="H24" s="160"/>
      <c r="I24" s="160"/>
      <c r="J24" s="160"/>
      <c r="K24" s="160"/>
      <c r="L24" s="4"/>
    </row>
    <row r="25" spans="2:12" ht="71.25">
      <c r="B25" s="3"/>
      <c r="C25" s="146"/>
      <c r="D25" s="190" t="s">
        <v>111</v>
      </c>
      <c r="E25" s="13"/>
      <c r="F25" s="13"/>
      <c r="G25" s="185" t="s">
        <v>117</v>
      </c>
      <c r="H25" s="186" t="s">
        <v>123</v>
      </c>
      <c r="I25" s="187">
        <v>1</v>
      </c>
      <c r="J25" s="188"/>
      <c r="K25" s="195">
        <f t="shared" ref="K25:K30" si="1">ROUND(I25*J25*(1+$K$948),0)</f>
        <v>0</v>
      </c>
      <c r="L25" s="4"/>
    </row>
    <row r="26" spans="2:12" ht="71.25">
      <c r="B26" s="3"/>
      <c r="C26" s="146"/>
      <c r="D26" s="190" t="s">
        <v>112</v>
      </c>
      <c r="E26" s="13"/>
      <c r="F26" s="13"/>
      <c r="G26" s="185" t="s">
        <v>118</v>
      </c>
      <c r="H26" s="186" t="s">
        <v>123</v>
      </c>
      <c r="I26" s="187">
        <v>1</v>
      </c>
      <c r="J26" s="188"/>
      <c r="K26" s="195">
        <f t="shared" si="1"/>
        <v>0</v>
      </c>
      <c r="L26" s="4"/>
    </row>
    <row r="27" spans="2:12" ht="57">
      <c r="B27" s="3"/>
      <c r="C27" s="146"/>
      <c r="D27" s="190" t="s">
        <v>113</v>
      </c>
      <c r="E27" s="13"/>
      <c r="F27" s="13"/>
      <c r="G27" s="185" t="s">
        <v>119</v>
      </c>
      <c r="H27" s="186" t="s">
        <v>123</v>
      </c>
      <c r="I27" s="187">
        <v>1</v>
      </c>
      <c r="J27" s="188"/>
      <c r="K27" s="195">
        <f t="shared" si="1"/>
        <v>0</v>
      </c>
      <c r="L27" s="4"/>
    </row>
    <row r="28" spans="2:12" ht="57">
      <c r="B28" s="3"/>
      <c r="C28" s="146"/>
      <c r="D28" s="190" t="s">
        <v>114</v>
      </c>
      <c r="E28" s="13"/>
      <c r="F28" s="13"/>
      <c r="G28" s="185" t="s">
        <v>120</v>
      </c>
      <c r="H28" s="186" t="s">
        <v>123</v>
      </c>
      <c r="I28" s="187">
        <v>1</v>
      </c>
      <c r="J28" s="188"/>
      <c r="K28" s="195">
        <f t="shared" si="1"/>
        <v>0</v>
      </c>
      <c r="L28" s="4"/>
    </row>
    <row r="29" spans="2:12" ht="57">
      <c r="B29" s="3"/>
      <c r="C29" s="146"/>
      <c r="D29" s="190" t="s">
        <v>115</v>
      </c>
      <c r="E29" s="16"/>
      <c r="F29" s="16"/>
      <c r="G29" s="185" t="s">
        <v>121</v>
      </c>
      <c r="H29" s="186" t="s">
        <v>123</v>
      </c>
      <c r="I29" s="187">
        <v>1</v>
      </c>
      <c r="J29" s="188"/>
      <c r="K29" s="195">
        <f t="shared" si="1"/>
        <v>0</v>
      </c>
      <c r="L29" s="4"/>
    </row>
    <row r="30" spans="2:12" ht="57">
      <c r="B30" s="3"/>
      <c r="C30" s="146"/>
      <c r="D30" s="190" t="s">
        <v>116</v>
      </c>
      <c r="E30" s="13"/>
      <c r="F30" s="13"/>
      <c r="G30" s="185" t="s">
        <v>122</v>
      </c>
      <c r="H30" s="186" t="s">
        <v>123</v>
      </c>
      <c r="I30" s="187">
        <v>1</v>
      </c>
      <c r="J30" s="188"/>
      <c r="K30" s="195">
        <f t="shared" si="1"/>
        <v>0</v>
      </c>
      <c r="L30" s="4"/>
    </row>
    <row r="31" spans="2:12" ht="15" thickBot="1">
      <c r="B31" s="3"/>
      <c r="C31" s="143" t="s">
        <v>16</v>
      </c>
      <c r="D31" s="191"/>
      <c r="E31" s="18"/>
      <c r="F31" s="17"/>
      <c r="G31" s="171"/>
      <c r="H31" s="180"/>
      <c r="I31" s="161"/>
      <c r="J31" s="180"/>
      <c r="K31" s="198">
        <f>SUBTOTAL(9,K25:K30)</f>
        <v>0</v>
      </c>
      <c r="L31" s="4"/>
    </row>
    <row r="32" spans="2:12" ht="15" thickBot="1">
      <c r="B32" s="3"/>
      <c r="C32" s="145">
        <v>2.2000000000000002</v>
      </c>
      <c r="D32" s="189"/>
      <c r="E32" s="12"/>
      <c r="F32" s="12"/>
      <c r="G32" s="170" t="s">
        <v>128</v>
      </c>
      <c r="H32" s="160"/>
      <c r="I32" s="160"/>
      <c r="J32" s="160"/>
      <c r="K32" s="160"/>
      <c r="L32" s="4"/>
    </row>
    <row r="33" spans="2:12" ht="57">
      <c r="B33" s="3"/>
      <c r="C33" s="146"/>
      <c r="D33" s="190" t="s">
        <v>124</v>
      </c>
      <c r="E33" s="19"/>
      <c r="F33" s="19"/>
      <c r="G33" s="185" t="s">
        <v>126</v>
      </c>
      <c r="H33" s="186" t="s">
        <v>123</v>
      </c>
      <c r="I33" s="187">
        <v>1</v>
      </c>
      <c r="J33" s="188"/>
      <c r="K33" s="195">
        <f t="shared" ref="K33:K34" si="2">ROUND(I33*J33*(1+$K$948),0)</f>
        <v>0</v>
      </c>
      <c r="L33" s="4"/>
    </row>
    <row r="34" spans="2:12" ht="71.25">
      <c r="B34" s="3"/>
      <c r="C34" s="146"/>
      <c r="D34" s="190" t="s">
        <v>125</v>
      </c>
      <c r="E34" s="21"/>
      <c r="F34" s="21"/>
      <c r="G34" s="185" t="s">
        <v>127</v>
      </c>
      <c r="H34" s="186" t="s">
        <v>123</v>
      </c>
      <c r="I34" s="187">
        <v>1</v>
      </c>
      <c r="J34" s="188"/>
      <c r="K34" s="195">
        <f t="shared" si="2"/>
        <v>0</v>
      </c>
      <c r="L34" s="4"/>
    </row>
    <row r="35" spans="2:12" ht="15" thickBot="1">
      <c r="B35" s="3"/>
      <c r="C35" s="147" t="s">
        <v>16</v>
      </c>
      <c r="D35" s="148"/>
      <c r="E35" s="22"/>
      <c r="F35" s="22"/>
      <c r="G35" s="23"/>
      <c r="H35" s="22"/>
      <c r="I35" s="161"/>
      <c r="J35" s="178"/>
      <c r="K35" s="198">
        <f>SUBTOTAL(9,K33:K34)</f>
        <v>0</v>
      </c>
      <c r="L35" s="4"/>
    </row>
    <row r="36" spans="2:12" ht="15" thickBot="1">
      <c r="B36" s="3"/>
      <c r="C36" s="145">
        <v>2.2999999999999998</v>
      </c>
      <c r="D36" s="189"/>
      <c r="E36" s="12"/>
      <c r="F36" s="12"/>
      <c r="G36" s="170" t="s">
        <v>131</v>
      </c>
      <c r="H36" s="160"/>
      <c r="I36" s="160"/>
      <c r="J36" s="160"/>
      <c r="K36" s="160"/>
      <c r="L36" s="4"/>
    </row>
    <row r="37" spans="2:12" ht="99.75">
      <c r="B37" s="3"/>
      <c r="C37" s="146"/>
      <c r="D37" s="190" t="s">
        <v>129</v>
      </c>
      <c r="E37" s="19"/>
      <c r="F37" s="19"/>
      <c r="G37" s="185" t="s">
        <v>130</v>
      </c>
      <c r="H37" s="186" t="s">
        <v>93</v>
      </c>
      <c r="I37" s="187">
        <v>1</v>
      </c>
      <c r="J37" s="188"/>
      <c r="K37" s="195">
        <f>ROUND(I37*J37*(1+$K$948),0)</f>
        <v>0</v>
      </c>
      <c r="L37" s="4"/>
    </row>
    <row r="38" spans="2:12" ht="15" thickBot="1">
      <c r="B38" s="3"/>
      <c r="C38" s="143" t="s">
        <v>16</v>
      </c>
      <c r="D38" s="149"/>
      <c r="E38" s="24"/>
      <c r="F38" s="24"/>
      <c r="G38" s="25"/>
      <c r="H38" s="26"/>
      <c r="I38" s="161"/>
      <c r="J38" s="177"/>
      <c r="K38" s="198">
        <f>SUBTOTAL(9,K37)</f>
        <v>0</v>
      </c>
      <c r="L38" s="4"/>
    </row>
    <row r="39" spans="2:12">
      <c r="B39" s="3"/>
      <c r="C39" s="150">
        <v>2.4</v>
      </c>
      <c r="D39" s="192"/>
      <c r="E39" s="132"/>
      <c r="F39" s="132"/>
      <c r="G39" s="172" t="s">
        <v>132</v>
      </c>
      <c r="H39" s="162"/>
      <c r="I39" s="162"/>
      <c r="J39" s="162"/>
      <c r="K39" s="162"/>
      <c r="L39" s="4"/>
    </row>
    <row r="40" spans="2:12" ht="57">
      <c r="B40" s="3"/>
      <c r="C40" s="141"/>
      <c r="D40" s="141" t="s">
        <v>138</v>
      </c>
      <c r="E40" s="19"/>
      <c r="F40" s="19"/>
      <c r="G40" s="20" t="s">
        <v>133</v>
      </c>
      <c r="H40" s="19" t="s">
        <v>123</v>
      </c>
      <c r="I40" s="161">
        <v>1</v>
      </c>
      <c r="J40" s="188"/>
      <c r="K40" s="195">
        <f t="shared" ref="K40:K44" si="3">ROUND(I40*J40*(1+$K$948),0)</f>
        <v>0</v>
      </c>
      <c r="L40" s="4"/>
    </row>
    <row r="41" spans="2:12" ht="71.25">
      <c r="B41" s="3"/>
      <c r="C41" s="141"/>
      <c r="D41" s="141" t="s">
        <v>139</v>
      </c>
      <c r="E41" s="19"/>
      <c r="F41" s="19"/>
      <c r="G41" s="20" t="s">
        <v>134</v>
      </c>
      <c r="H41" s="19" t="s">
        <v>123</v>
      </c>
      <c r="I41" s="161">
        <v>1</v>
      </c>
      <c r="J41" s="188"/>
      <c r="K41" s="195">
        <f t="shared" si="3"/>
        <v>0</v>
      </c>
      <c r="L41" s="4"/>
    </row>
    <row r="42" spans="2:12" ht="71.25">
      <c r="B42" s="3"/>
      <c r="C42" s="141"/>
      <c r="D42" s="141" t="s">
        <v>140</v>
      </c>
      <c r="E42" s="19"/>
      <c r="F42" s="19"/>
      <c r="G42" s="20" t="s">
        <v>135</v>
      </c>
      <c r="H42" s="19" t="s">
        <v>123</v>
      </c>
      <c r="I42" s="161">
        <v>1</v>
      </c>
      <c r="J42" s="188"/>
      <c r="K42" s="195">
        <f t="shared" si="3"/>
        <v>0</v>
      </c>
      <c r="L42" s="4"/>
    </row>
    <row r="43" spans="2:12" ht="85.5">
      <c r="B43" s="3"/>
      <c r="C43" s="141"/>
      <c r="D43" s="141" t="s">
        <v>141</v>
      </c>
      <c r="E43" s="19"/>
      <c r="F43" s="19"/>
      <c r="G43" s="20" t="s">
        <v>136</v>
      </c>
      <c r="H43" s="19" t="s">
        <v>123</v>
      </c>
      <c r="I43" s="161">
        <v>1</v>
      </c>
      <c r="J43" s="188"/>
      <c r="K43" s="195">
        <f t="shared" si="3"/>
        <v>0</v>
      </c>
      <c r="L43" s="4"/>
    </row>
    <row r="44" spans="2:12" ht="85.5">
      <c r="B44" s="3"/>
      <c r="C44" s="141"/>
      <c r="D44" s="141" t="s">
        <v>142</v>
      </c>
      <c r="E44" s="19"/>
      <c r="F44" s="19"/>
      <c r="G44" s="20" t="s">
        <v>137</v>
      </c>
      <c r="H44" s="19" t="s">
        <v>123</v>
      </c>
      <c r="I44" s="161">
        <v>1</v>
      </c>
      <c r="J44" s="188"/>
      <c r="K44" s="195">
        <f t="shared" si="3"/>
        <v>0</v>
      </c>
      <c r="L44" s="4"/>
    </row>
    <row r="45" spans="2:12" ht="15" thickBot="1">
      <c r="B45" s="3"/>
      <c r="C45" s="143" t="s">
        <v>16</v>
      </c>
      <c r="D45" s="149"/>
      <c r="E45" s="24"/>
      <c r="F45" s="24"/>
      <c r="G45" s="27"/>
      <c r="H45" s="26"/>
      <c r="I45" s="159"/>
      <c r="J45" s="177"/>
      <c r="K45" s="198">
        <f>SUBTOTAL(9,K40:K44)</f>
        <v>0</v>
      </c>
      <c r="L45" s="4"/>
    </row>
    <row r="46" spans="2:12">
      <c r="B46" s="3"/>
      <c r="C46" s="150">
        <v>2.5</v>
      </c>
      <c r="D46" s="192"/>
      <c r="E46" s="132"/>
      <c r="F46" s="132"/>
      <c r="G46" s="172" t="s">
        <v>143</v>
      </c>
      <c r="H46" s="162"/>
      <c r="I46" s="162"/>
      <c r="J46" s="162"/>
      <c r="K46" s="162"/>
      <c r="L46" s="4"/>
    </row>
    <row r="47" spans="2:12" ht="28.5">
      <c r="B47" s="3"/>
      <c r="C47" s="141"/>
      <c r="D47" s="190" t="s">
        <v>144</v>
      </c>
      <c r="E47" s="19"/>
      <c r="F47" s="19"/>
      <c r="G47" s="185" t="s">
        <v>160</v>
      </c>
      <c r="H47" s="186" t="s">
        <v>123</v>
      </c>
      <c r="I47" s="187">
        <v>1</v>
      </c>
      <c r="J47" s="188"/>
      <c r="K47" s="195">
        <f t="shared" ref="K47:K62" si="4">ROUND(I47*J47*(1+$K$948),0)</f>
        <v>0</v>
      </c>
      <c r="L47" s="4"/>
    </row>
    <row r="48" spans="2:12" ht="42.75">
      <c r="B48" s="3"/>
      <c r="C48" s="141"/>
      <c r="D48" s="190" t="s">
        <v>145</v>
      </c>
      <c r="E48" s="19"/>
      <c r="F48" s="19"/>
      <c r="G48" s="185" t="s">
        <v>161</v>
      </c>
      <c r="H48" s="186" t="s">
        <v>123</v>
      </c>
      <c r="I48" s="187">
        <v>1</v>
      </c>
      <c r="J48" s="188"/>
      <c r="K48" s="195">
        <f t="shared" si="4"/>
        <v>0</v>
      </c>
      <c r="L48" s="4"/>
    </row>
    <row r="49" spans="2:12" ht="42.75">
      <c r="B49" s="3"/>
      <c r="C49" s="141"/>
      <c r="D49" s="190" t="s">
        <v>146</v>
      </c>
      <c r="E49" s="19"/>
      <c r="F49" s="19"/>
      <c r="G49" s="185" t="s">
        <v>162</v>
      </c>
      <c r="H49" s="186" t="s">
        <v>123</v>
      </c>
      <c r="I49" s="187">
        <v>1</v>
      </c>
      <c r="J49" s="188"/>
      <c r="K49" s="195">
        <f t="shared" si="4"/>
        <v>0</v>
      </c>
      <c r="L49" s="4"/>
    </row>
    <row r="50" spans="2:12" ht="42.75">
      <c r="B50" s="3"/>
      <c r="C50" s="141"/>
      <c r="D50" s="190" t="s">
        <v>147</v>
      </c>
      <c r="E50" s="19"/>
      <c r="F50" s="19"/>
      <c r="G50" s="185" t="s">
        <v>163</v>
      </c>
      <c r="H50" s="186" t="s">
        <v>123</v>
      </c>
      <c r="I50" s="187">
        <v>1</v>
      </c>
      <c r="J50" s="188"/>
      <c r="K50" s="195">
        <f t="shared" si="4"/>
        <v>0</v>
      </c>
      <c r="L50" s="4"/>
    </row>
    <row r="51" spans="2:12" ht="42.75">
      <c r="B51" s="3"/>
      <c r="C51" s="141"/>
      <c r="D51" s="190" t="s">
        <v>148</v>
      </c>
      <c r="E51" s="19"/>
      <c r="F51" s="19"/>
      <c r="G51" s="185" t="s">
        <v>164</v>
      </c>
      <c r="H51" s="186" t="s">
        <v>175</v>
      </c>
      <c r="I51" s="187">
        <v>1</v>
      </c>
      <c r="J51" s="188"/>
      <c r="K51" s="195">
        <f t="shared" si="4"/>
        <v>0</v>
      </c>
      <c r="L51" s="4"/>
    </row>
    <row r="52" spans="2:12" ht="42.75">
      <c r="B52" s="3"/>
      <c r="C52" s="141"/>
      <c r="D52" s="190" t="s">
        <v>149</v>
      </c>
      <c r="E52" s="19"/>
      <c r="F52" s="19"/>
      <c r="G52" s="185" t="s">
        <v>165</v>
      </c>
      <c r="H52" s="186" t="s">
        <v>175</v>
      </c>
      <c r="I52" s="187">
        <v>1</v>
      </c>
      <c r="J52" s="188"/>
      <c r="K52" s="195">
        <f t="shared" si="4"/>
        <v>0</v>
      </c>
      <c r="L52" s="4"/>
    </row>
    <row r="53" spans="2:12" ht="71.25">
      <c r="B53" s="3"/>
      <c r="C53" s="141"/>
      <c r="D53" s="190" t="s">
        <v>150</v>
      </c>
      <c r="E53" s="19"/>
      <c r="F53" s="19"/>
      <c r="G53" s="185" t="s">
        <v>166</v>
      </c>
      <c r="H53" s="186" t="s">
        <v>176</v>
      </c>
      <c r="I53" s="187">
        <v>1</v>
      </c>
      <c r="J53" s="188"/>
      <c r="K53" s="195">
        <f t="shared" si="4"/>
        <v>0</v>
      </c>
      <c r="L53" s="4"/>
    </row>
    <row r="54" spans="2:12" ht="71.25">
      <c r="B54" s="3"/>
      <c r="C54" s="141"/>
      <c r="D54" s="190" t="s">
        <v>151</v>
      </c>
      <c r="E54" s="19"/>
      <c r="F54" s="19"/>
      <c r="G54" s="185" t="s">
        <v>167</v>
      </c>
      <c r="H54" s="186" t="s">
        <v>176</v>
      </c>
      <c r="I54" s="187">
        <v>1</v>
      </c>
      <c r="J54" s="188"/>
      <c r="K54" s="195">
        <f t="shared" si="4"/>
        <v>0</v>
      </c>
      <c r="L54" s="4"/>
    </row>
    <row r="55" spans="2:12" ht="57">
      <c r="B55" s="3"/>
      <c r="C55" s="141"/>
      <c r="D55" s="190" t="s">
        <v>152</v>
      </c>
      <c r="E55" s="19"/>
      <c r="F55" s="19"/>
      <c r="G55" s="185" t="s">
        <v>168</v>
      </c>
      <c r="H55" s="186" t="s">
        <v>176</v>
      </c>
      <c r="I55" s="187">
        <v>1</v>
      </c>
      <c r="J55" s="188"/>
      <c r="K55" s="195">
        <f t="shared" si="4"/>
        <v>0</v>
      </c>
      <c r="L55" s="4"/>
    </row>
    <row r="56" spans="2:12" ht="57">
      <c r="B56" s="3"/>
      <c r="C56" s="141"/>
      <c r="D56" s="190" t="s">
        <v>153</v>
      </c>
      <c r="E56" s="19"/>
      <c r="F56" s="19"/>
      <c r="G56" s="185" t="s">
        <v>169</v>
      </c>
      <c r="H56" s="186" t="s">
        <v>123</v>
      </c>
      <c r="I56" s="187">
        <v>1</v>
      </c>
      <c r="J56" s="188"/>
      <c r="K56" s="195">
        <f t="shared" si="4"/>
        <v>0</v>
      </c>
      <c r="L56" s="4"/>
    </row>
    <row r="57" spans="2:12" ht="57">
      <c r="B57" s="3"/>
      <c r="C57" s="141"/>
      <c r="D57" s="190" t="s">
        <v>154</v>
      </c>
      <c r="E57" s="19"/>
      <c r="F57" s="19"/>
      <c r="G57" s="185" t="s">
        <v>168</v>
      </c>
      <c r="H57" s="186" t="s">
        <v>123</v>
      </c>
      <c r="I57" s="187">
        <v>1</v>
      </c>
      <c r="J57" s="188"/>
      <c r="K57" s="195">
        <f t="shared" si="4"/>
        <v>0</v>
      </c>
      <c r="L57" s="4"/>
    </row>
    <row r="58" spans="2:12" ht="28.5">
      <c r="B58" s="3"/>
      <c r="C58" s="141"/>
      <c r="D58" s="190" t="s">
        <v>155</v>
      </c>
      <c r="E58" s="19"/>
      <c r="F58" s="19"/>
      <c r="G58" s="185" t="s">
        <v>170</v>
      </c>
      <c r="H58" s="186" t="s">
        <v>123</v>
      </c>
      <c r="I58" s="187">
        <v>1</v>
      </c>
      <c r="J58" s="188"/>
      <c r="K58" s="195">
        <f t="shared" si="4"/>
        <v>0</v>
      </c>
      <c r="L58" s="4"/>
    </row>
    <row r="59" spans="2:12" ht="28.5">
      <c r="B59" s="3"/>
      <c r="C59" s="141"/>
      <c r="D59" s="190" t="s">
        <v>156</v>
      </c>
      <c r="E59" s="19"/>
      <c r="F59" s="19"/>
      <c r="G59" s="185" t="s">
        <v>171</v>
      </c>
      <c r="H59" s="186" t="s">
        <v>123</v>
      </c>
      <c r="I59" s="187">
        <v>1</v>
      </c>
      <c r="J59" s="188"/>
      <c r="K59" s="195">
        <f t="shared" si="4"/>
        <v>0</v>
      </c>
      <c r="L59" s="4"/>
    </row>
    <row r="60" spans="2:12">
      <c r="B60" s="3"/>
      <c r="C60" s="141"/>
      <c r="D60" s="190" t="s">
        <v>157</v>
      </c>
      <c r="E60" s="19"/>
      <c r="F60" s="19"/>
      <c r="G60" s="185" t="s">
        <v>172</v>
      </c>
      <c r="H60" s="186" t="s">
        <v>177</v>
      </c>
      <c r="I60" s="187">
        <v>1</v>
      </c>
      <c r="J60" s="188"/>
      <c r="K60" s="195">
        <f t="shared" si="4"/>
        <v>0</v>
      </c>
      <c r="L60" s="4"/>
    </row>
    <row r="61" spans="2:12">
      <c r="B61" s="3"/>
      <c r="C61" s="141"/>
      <c r="D61" s="190" t="s">
        <v>158</v>
      </c>
      <c r="E61" s="19"/>
      <c r="F61" s="19"/>
      <c r="G61" s="185" t="s">
        <v>173</v>
      </c>
      <c r="H61" s="186" t="s">
        <v>177</v>
      </c>
      <c r="I61" s="187">
        <v>1</v>
      </c>
      <c r="J61" s="188"/>
      <c r="K61" s="195">
        <f t="shared" si="4"/>
        <v>0</v>
      </c>
      <c r="L61" s="4"/>
    </row>
    <row r="62" spans="2:12">
      <c r="B62" s="3"/>
      <c r="C62" s="141"/>
      <c r="D62" s="190" t="s">
        <v>159</v>
      </c>
      <c r="E62" s="19"/>
      <c r="F62" s="19"/>
      <c r="G62" s="185" t="s">
        <v>174</v>
      </c>
      <c r="H62" s="186" t="s">
        <v>177</v>
      </c>
      <c r="I62" s="187">
        <v>1</v>
      </c>
      <c r="J62" s="188"/>
      <c r="K62" s="195">
        <f t="shared" si="4"/>
        <v>0</v>
      </c>
      <c r="L62" s="4"/>
    </row>
    <row r="63" spans="2:12" ht="15" thickBot="1">
      <c r="B63" s="3"/>
      <c r="C63" s="143" t="s">
        <v>16</v>
      </c>
      <c r="D63" s="149"/>
      <c r="E63" s="24"/>
      <c r="F63" s="24"/>
      <c r="G63" s="27"/>
      <c r="H63" s="26"/>
      <c r="I63" s="159"/>
      <c r="J63" s="177"/>
      <c r="K63" s="198">
        <f>SUBTOTAL(9,K47:K62)</f>
        <v>0</v>
      </c>
      <c r="L63" s="4"/>
    </row>
    <row r="64" spans="2:12" ht="15" thickBot="1">
      <c r="B64" s="3"/>
      <c r="C64" s="150">
        <v>3</v>
      </c>
      <c r="D64" s="192"/>
      <c r="E64" s="132"/>
      <c r="F64" s="132"/>
      <c r="G64" s="172" t="s">
        <v>178</v>
      </c>
      <c r="H64" s="162"/>
      <c r="I64" s="162"/>
      <c r="J64" s="162"/>
      <c r="K64" s="162"/>
      <c r="L64" s="4"/>
    </row>
    <row r="65" spans="2:12" ht="114">
      <c r="B65" s="3"/>
      <c r="C65" s="150">
        <v>3.1</v>
      </c>
      <c r="D65" s="192"/>
      <c r="E65" s="132"/>
      <c r="F65" s="132"/>
      <c r="G65" s="173" t="s">
        <v>179</v>
      </c>
      <c r="H65" s="162"/>
      <c r="I65" s="162"/>
      <c r="J65" s="162"/>
      <c r="K65" s="162"/>
      <c r="L65" s="4"/>
    </row>
    <row r="66" spans="2:12" ht="99.75">
      <c r="B66" s="3"/>
      <c r="C66" s="190"/>
      <c r="D66" s="190" t="s">
        <v>180</v>
      </c>
      <c r="E66" s="19"/>
      <c r="F66" s="19"/>
      <c r="G66" s="185" t="s">
        <v>191</v>
      </c>
      <c r="H66" s="186" t="s">
        <v>93</v>
      </c>
      <c r="I66" s="187">
        <v>1</v>
      </c>
      <c r="J66" s="188"/>
      <c r="K66" s="195">
        <f t="shared" ref="K66:K76" si="5">ROUND(I66*J66*(1+$K$948),0)</f>
        <v>0</v>
      </c>
      <c r="L66" s="4"/>
    </row>
    <row r="67" spans="2:12" ht="99.75">
      <c r="B67" s="3"/>
      <c r="C67" s="190"/>
      <c r="D67" s="190" t="s">
        <v>181</v>
      </c>
      <c r="E67" s="19"/>
      <c r="F67" s="19"/>
      <c r="G67" s="185" t="s">
        <v>192</v>
      </c>
      <c r="H67" s="186" t="s">
        <v>93</v>
      </c>
      <c r="I67" s="187">
        <v>1</v>
      </c>
      <c r="J67" s="188"/>
      <c r="K67" s="195">
        <f t="shared" si="5"/>
        <v>0</v>
      </c>
      <c r="L67" s="4"/>
    </row>
    <row r="68" spans="2:12" ht="99.75">
      <c r="B68" s="3"/>
      <c r="C68" s="190"/>
      <c r="D68" s="190" t="s">
        <v>182</v>
      </c>
      <c r="E68" s="19"/>
      <c r="F68" s="19"/>
      <c r="G68" s="185" t="s">
        <v>193</v>
      </c>
      <c r="H68" s="186" t="s">
        <v>93</v>
      </c>
      <c r="I68" s="187">
        <v>1</v>
      </c>
      <c r="J68" s="188"/>
      <c r="K68" s="195">
        <f t="shared" si="5"/>
        <v>0</v>
      </c>
      <c r="L68" s="4"/>
    </row>
    <row r="69" spans="2:12" ht="99.75">
      <c r="B69" s="3"/>
      <c r="C69" s="190"/>
      <c r="D69" s="190" t="s">
        <v>183</v>
      </c>
      <c r="E69" s="19"/>
      <c r="F69" s="19"/>
      <c r="G69" s="185" t="s">
        <v>194</v>
      </c>
      <c r="H69" s="186" t="s">
        <v>93</v>
      </c>
      <c r="I69" s="187">
        <v>1</v>
      </c>
      <c r="J69" s="188"/>
      <c r="K69" s="195">
        <f t="shared" si="5"/>
        <v>0</v>
      </c>
      <c r="L69" s="4"/>
    </row>
    <row r="70" spans="2:12" ht="28.5">
      <c r="B70" s="3"/>
      <c r="C70" s="190"/>
      <c r="D70" s="190" t="s">
        <v>184</v>
      </c>
      <c r="E70" s="19"/>
      <c r="F70" s="19"/>
      <c r="G70" s="185" t="s">
        <v>195</v>
      </c>
      <c r="H70" s="186" t="s">
        <v>93</v>
      </c>
      <c r="I70" s="187">
        <v>1</v>
      </c>
      <c r="J70" s="188"/>
      <c r="K70" s="195">
        <f t="shared" si="5"/>
        <v>0</v>
      </c>
      <c r="L70" s="4"/>
    </row>
    <row r="71" spans="2:12" ht="114">
      <c r="B71" s="3"/>
      <c r="C71" s="190"/>
      <c r="D71" s="190" t="s">
        <v>185</v>
      </c>
      <c r="E71" s="19"/>
      <c r="F71" s="19"/>
      <c r="G71" s="185" t="s">
        <v>196</v>
      </c>
      <c r="H71" s="186" t="s">
        <v>123</v>
      </c>
      <c r="I71" s="187">
        <v>1</v>
      </c>
      <c r="J71" s="188"/>
      <c r="K71" s="195">
        <f t="shared" si="5"/>
        <v>0</v>
      </c>
      <c r="L71" s="4"/>
    </row>
    <row r="72" spans="2:12" ht="128.25">
      <c r="B72" s="3"/>
      <c r="C72" s="190"/>
      <c r="D72" s="190" t="s">
        <v>186</v>
      </c>
      <c r="E72" s="19"/>
      <c r="F72" s="19"/>
      <c r="G72" s="185" t="s">
        <v>197</v>
      </c>
      <c r="H72" s="186" t="s">
        <v>93</v>
      </c>
      <c r="I72" s="187">
        <v>1</v>
      </c>
      <c r="J72" s="188"/>
      <c r="K72" s="195">
        <f t="shared" si="5"/>
        <v>0</v>
      </c>
      <c r="L72" s="4"/>
    </row>
    <row r="73" spans="2:12" ht="42.75">
      <c r="B73" s="3"/>
      <c r="C73" s="190"/>
      <c r="D73" s="190" t="s">
        <v>187</v>
      </c>
      <c r="E73" s="19"/>
      <c r="F73" s="19"/>
      <c r="G73" s="185" t="s">
        <v>198</v>
      </c>
      <c r="H73" s="186" t="s">
        <v>93</v>
      </c>
      <c r="I73" s="187">
        <v>1</v>
      </c>
      <c r="J73" s="188"/>
      <c r="K73" s="195">
        <f t="shared" si="5"/>
        <v>0</v>
      </c>
      <c r="L73" s="4"/>
    </row>
    <row r="74" spans="2:12" ht="85.5">
      <c r="B74" s="3"/>
      <c r="C74" s="190"/>
      <c r="D74" s="190" t="s">
        <v>188</v>
      </c>
      <c r="E74" s="19"/>
      <c r="F74" s="19"/>
      <c r="G74" s="185" t="s">
        <v>199</v>
      </c>
      <c r="H74" s="186" t="s">
        <v>93</v>
      </c>
      <c r="I74" s="187">
        <v>1</v>
      </c>
      <c r="J74" s="188"/>
      <c r="K74" s="195">
        <f t="shared" si="5"/>
        <v>0</v>
      </c>
      <c r="L74" s="4"/>
    </row>
    <row r="75" spans="2:12">
      <c r="B75" s="3"/>
      <c r="C75" s="190"/>
      <c r="D75" s="190" t="s">
        <v>189</v>
      </c>
      <c r="E75" s="19"/>
      <c r="F75" s="19"/>
      <c r="G75" s="185" t="s">
        <v>200</v>
      </c>
      <c r="H75" s="186" t="s">
        <v>100</v>
      </c>
      <c r="I75" s="187">
        <v>1</v>
      </c>
      <c r="J75" s="188"/>
      <c r="K75" s="195">
        <f t="shared" si="5"/>
        <v>0</v>
      </c>
      <c r="L75" s="4"/>
    </row>
    <row r="76" spans="2:12">
      <c r="B76" s="3"/>
      <c r="C76" s="190"/>
      <c r="D76" s="190" t="s">
        <v>190</v>
      </c>
      <c r="E76" s="19"/>
      <c r="F76" s="19"/>
      <c r="G76" s="185" t="s">
        <v>201</v>
      </c>
      <c r="H76" s="186" t="s">
        <v>100</v>
      </c>
      <c r="I76" s="187">
        <v>1</v>
      </c>
      <c r="J76" s="188"/>
      <c r="K76" s="195">
        <f t="shared" si="5"/>
        <v>0</v>
      </c>
      <c r="L76" s="4"/>
    </row>
    <row r="77" spans="2:12" ht="15" thickBot="1">
      <c r="B77" s="3"/>
      <c r="C77" s="143" t="s">
        <v>16</v>
      </c>
      <c r="D77" s="149"/>
      <c r="E77" s="24"/>
      <c r="F77" s="24"/>
      <c r="G77" s="27"/>
      <c r="H77" s="26"/>
      <c r="I77" s="159"/>
      <c r="J77" s="177"/>
      <c r="K77" s="198">
        <f>SUBTOTAL(9,K66:K76)</f>
        <v>0</v>
      </c>
      <c r="L77" s="4"/>
    </row>
    <row r="78" spans="2:12">
      <c r="B78" s="3"/>
      <c r="C78" s="150">
        <v>3.2</v>
      </c>
      <c r="D78" s="192"/>
      <c r="E78" s="132"/>
      <c r="F78" s="132"/>
      <c r="G78" s="172" t="s">
        <v>202</v>
      </c>
      <c r="H78" s="162"/>
      <c r="I78" s="162"/>
      <c r="J78" s="162"/>
      <c r="K78" s="162"/>
      <c r="L78" s="4"/>
    </row>
    <row r="79" spans="2:12" ht="57">
      <c r="B79" s="3"/>
      <c r="C79" s="141"/>
      <c r="D79" s="190" t="s">
        <v>203</v>
      </c>
      <c r="E79" s="19"/>
      <c r="F79" s="19"/>
      <c r="G79" s="185" t="s">
        <v>225</v>
      </c>
      <c r="H79" s="186" t="s">
        <v>107</v>
      </c>
      <c r="I79" s="187">
        <v>1</v>
      </c>
      <c r="J79" s="188"/>
      <c r="K79" s="195">
        <f t="shared" ref="K79:K100" si="6">ROUND(I79*J79*(1+$K$948),0)</f>
        <v>0</v>
      </c>
      <c r="L79" s="4"/>
    </row>
    <row r="80" spans="2:12" ht="42.75">
      <c r="B80" s="3"/>
      <c r="C80" s="141"/>
      <c r="D80" s="190" t="s">
        <v>204</v>
      </c>
      <c r="E80" s="19"/>
      <c r="F80" s="19"/>
      <c r="G80" s="185" t="s">
        <v>226</v>
      </c>
      <c r="H80" s="186" t="s">
        <v>107</v>
      </c>
      <c r="I80" s="187">
        <v>1</v>
      </c>
      <c r="J80" s="188"/>
      <c r="K80" s="195">
        <f t="shared" si="6"/>
        <v>0</v>
      </c>
      <c r="L80" s="4"/>
    </row>
    <row r="81" spans="2:12" ht="71.25">
      <c r="B81" s="3"/>
      <c r="C81" s="141"/>
      <c r="D81" s="190" t="s">
        <v>205</v>
      </c>
      <c r="E81" s="19"/>
      <c r="F81" s="19"/>
      <c r="G81" s="185" t="s">
        <v>227</v>
      </c>
      <c r="H81" s="186" t="s">
        <v>93</v>
      </c>
      <c r="I81" s="187">
        <v>1</v>
      </c>
      <c r="J81" s="188"/>
      <c r="K81" s="195">
        <f t="shared" si="6"/>
        <v>0</v>
      </c>
      <c r="L81" s="4"/>
    </row>
    <row r="82" spans="2:12" ht="85.5">
      <c r="B82" s="3"/>
      <c r="C82" s="141"/>
      <c r="D82" s="190" t="s">
        <v>206</v>
      </c>
      <c r="E82" s="19"/>
      <c r="F82" s="19"/>
      <c r="G82" s="185" t="s">
        <v>228</v>
      </c>
      <c r="H82" s="186" t="s">
        <v>93</v>
      </c>
      <c r="I82" s="187">
        <v>1</v>
      </c>
      <c r="J82" s="188"/>
      <c r="K82" s="195">
        <f t="shared" si="6"/>
        <v>0</v>
      </c>
      <c r="L82" s="4"/>
    </row>
    <row r="83" spans="2:12" ht="57">
      <c r="B83" s="3"/>
      <c r="C83" s="141"/>
      <c r="D83" s="190" t="s">
        <v>207</v>
      </c>
      <c r="E83" s="19"/>
      <c r="F83" s="19"/>
      <c r="G83" s="185" t="s">
        <v>229</v>
      </c>
      <c r="H83" s="186" t="s">
        <v>93</v>
      </c>
      <c r="I83" s="187">
        <v>1</v>
      </c>
      <c r="J83" s="188"/>
      <c r="K83" s="195">
        <f t="shared" si="6"/>
        <v>0</v>
      </c>
      <c r="L83" s="4"/>
    </row>
    <row r="84" spans="2:12" ht="57">
      <c r="B84" s="3"/>
      <c r="C84" s="141"/>
      <c r="D84" s="190" t="s">
        <v>208</v>
      </c>
      <c r="E84" s="19"/>
      <c r="F84" s="19"/>
      <c r="G84" s="185" t="s">
        <v>230</v>
      </c>
      <c r="H84" s="186" t="s">
        <v>93</v>
      </c>
      <c r="I84" s="187">
        <v>1</v>
      </c>
      <c r="J84" s="188"/>
      <c r="K84" s="195">
        <f t="shared" si="6"/>
        <v>0</v>
      </c>
      <c r="L84" s="4"/>
    </row>
    <row r="85" spans="2:12" ht="28.5">
      <c r="B85" s="3"/>
      <c r="C85" s="141"/>
      <c r="D85" s="190" t="s">
        <v>209</v>
      </c>
      <c r="E85" s="19"/>
      <c r="F85" s="19"/>
      <c r="G85" s="185" t="s">
        <v>231</v>
      </c>
      <c r="H85" s="186" t="s">
        <v>93</v>
      </c>
      <c r="I85" s="187">
        <v>1</v>
      </c>
      <c r="J85" s="188"/>
      <c r="K85" s="195">
        <f t="shared" si="6"/>
        <v>0</v>
      </c>
      <c r="L85" s="4"/>
    </row>
    <row r="86" spans="2:12">
      <c r="B86" s="3"/>
      <c r="C86" s="141"/>
      <c r="D86" s="190" t="s">
        <v>210</v>
      </c>
      <c r="E86" s="19"/>
      <c r="F86" s="19"/>
      <c r="G86" s="185" t="s">
        <v>232</v>
      </c>
      <c r="H86" s="186" t="s">
        <v>93</v>
      </c>
      <c r="I86" s="187">
        <v>1</v>
      </c>
      <c r="J86" s="188"/>
      <c r="K86" s="195">
        <f t="shared" si="6"/>
        <v>0</v>
      </c>
      <c r="L86" s="4"/>
    </row>
    <row r="87" spans="2:12" ht="28.5">
      <c r="B87" s="3"/>
      <c r="C87" s="141"/>
      <c r="D87" s="190" t="s">
        <v>211</v>
      </c>
      <c r="E87" s="19"/>
      <c r="F87" s="19"/>
      <c r="G87" s="185" t="s">
        <v>233</v>
      </c>
      <c r="H87" s="186" t="s">
        <v>100</v>
      </c>
      <c r="I87" s="187">
        <v>1</v>
      </c>
      <c r="J87" s="188"/>
      <c r="K87" s="195">
        <f t="shared" si="6"/>
        <v>0</v>
      </c>
      <c r="L87" s="4"/>
    </row>
    <row r="88" spans="2:12" ht="42.75">
      <c r="B88" s="3"/>
      <c r="C88" s="141"/>
      <c r="D88" s="190" t="s">
        <v>212</v>
      </c>
      <c r="E88" s="19"/>
      <c r="F88" s="19"/>
      <c r="G88" s="185" t="s">
        <v>234</v>
      </c>
      <c r="H88" s="186" t="s">
        <v>100</v>
      </c>
      <c r="I88" s="187">
        <v>1</v>
      </c>
      <c r="J88" s="188"/>
      <c r="K88" s="195">
        <f t="shared" si="6"/>
        <v>0</v>
      </c>
      <c r="L88" s="4"/>
    </row>
    <row r="89" spans="2:12" ht="57">
      <c r="B89" s="3"/>
      <c r="C89" s="141"/>
      <c r="D89" s="190" t="s">
        <v>213</v>
      </c>
      <c r="E89" s="19"/>
      <c r="F89" s="19"/>
      <c r="G89" s="185" t="s">
        <v>235</v>
      </c>
      <c r="H89" s="186" t="s">
        <v>100</v>
      </c>
      <c r="I89" s="187">
        <v>1</v>
      </c>
      <c r="J89" s="188"/>
      <c r="K89" s="195">
        <f t="shared" si="6"/>
        <v>0</v>
      </c>
      <c r="L89" s="4"/>
    </row>
    <row r="90" spans="2:12" ht="85.5">
      <c r="B90" s="3"/>
      <c r="C90" s="141"/>
      <c r="D90" s="190" t="s">
        <v>214</v>
      </c>
      <c r="E90" s="19"/>
      <c r="F90" s="19"/>
      <c r="G90" s="185" t="s">
        <v>236</v>
      </c>
      <c r="H90" s="186" t="s">
        <v>107</v>
      </c>
      <c r="I90" s="187">
        <v>1</v>
      </c>
      <c r="J90" s="188"/>
      <c r="K90" s="195">
        <f t="shared" si="6"/>
        <v>0</v>
      </c>
      <c r="L90" s="4"/>
    </row>
    <row r="91" spans="2:12" ht="57">
      <c r="B91" s="3"/>
      <c r="C91" s="141"/>
      <c r="D91" s="190" t="s">
        <v>215</v>
      </c>
      <c r="E91" s="19"/>
      <c r="F91" s="19"/>
      <c r="G91" s="185" t="s">
        <v>237</v>
      </c>
      <c r="H91" s="186" t="s">
        <v>93</v>
      </c>
      <c r="I91" s="187">
        <v>1</v>
      </c>
      <c r="J91" s="188"/>
      <c r="K91" s="195">
        <f t="shared" si="6"/>
        <v>0</v>
      </c>
      <c r="L91" s="4"/>
    </row>
    <row r="92" spans="2:12">
      <c r="B92" s="3"/>
      <c r="C92" s="141"/>
      <c r="D92" s="190" t="s">
        <v>216</v>
      </c>
      <c r="E92" s="19"/>
      <c r="F92" s="19"/>
      <c r="G92" s="185" t="s">
        <v>238</v>
      </c>
      <c r="H92" s="186" t="s">
        <v>93</v>
      </c>
      <c r="I92" s="187">
        <v>1</v>
      </c>
      <c r="J92" s="188"/>
      <c r="K92" s="195">
        <f t="shared" si="6"/>
        <v>0</v>
      </c>
      <c r="L92" s="4"/>
    </row>
    <row r="93" spans="2:12">
      <c r="B93" s="3"/>
      <c r="C93" s="141"/>
      <c r="D93" s="190" t="s">
        <v>217</v>
      </c>
      <c r="E93" s="19"/>
      <c r="F93" s="19"/>
      <c r="G93" s="185" t="s">
        <v>239</v>
      </c>
      <c r="H93" s="186" t="s">
        <v>93</v>
      </c>
      <c r="I93" s="187">
        <v>1</v>
      </c>
      <c r="J93" s="188"/>
      <c r="K93" s="195">
        <f t="shared" si="6"/>
        <v>0</v>
      </c>
      <c r="L93" s="4"/>
    </row>
    <row r="94" spans="2:12" ht="28.5">
      <c r="B94" s="3"/>
      <c r="C94" s="141"/>
      <c r="D94" s="190" t="s">
        <v>218</v>
      </c>
      <c r="E94" s="19"/>
      <c r="F94" s="19"/>
      <c r="G94" s="185" t="s">
        <v>240</v>
      </c>
      <c r="H94" s="186" t="s">
        <v>100</v>
      </c>
      <c r="I94" s="187">
        <v>1</v>
      </c>
      <c r="J94" s="188"/>
      <c r="K94" s="195">
        <f t="shared" si="6"/>
        <v>0</v>
      </c>
      <c r="L94" s="4"/>
    </row>
    <row r="95" spans="2:12" ht="114">
      <c r="B95" s="3"/>
      <c r="C95" s="141"/>
      <c r="D95" s="190" t="s">
        <v>219</v>
      </c>
      <c r="E95" s="19"/>
      <c r="F95" s="19"/>
      <c r="G95" s="185" t="s">
        <v>241</v>
      </c>
      <c r="H95" s="186" t="s">
        <v>100</v>
      </c>
      <c r="I95" s="187">
        <v>1</v>
      </c>
      <c r="J95" s="188"/>
      <c r="K95" s="195">
        <f t="shared" si="6"/>
        <v>0</v>
      </c>
      <c r="L95" s="4"/>
    </row>
    <row r="96" spans="2:12">
      <c r="B96" s="3"/>
      <c r="C96" s="141"/>
      <c r="D96" s="190" t="s">
        <v>220</v>
      </c>
      <c r="E96" s="19"/>
      <c r="F96" s="19"/>
      <c r="G96" s="185" t="s">
        <v>242</v>
      </c>
      <c r="H96" s="186" t="s">
        <v>100</v>
      </c>
      <c r="I96" s="187">
        <v>1</v>
      </c>
      <c r="J96" s="188"/>
      <c r="K96" s="195">
        <f t="shared" si="6"/>
        <v>0</v>
      </c>
      <c r="L96" s="4"/>
    </row>
    <row r="97" spans="2:12" ht="28.5">
      <c r="B97" s="3"/>
      <c r="C97" s="141"/>
      <c r="D97" s="190" t="s">
        <v>221</v>
      </c>
      <c r="E97" s="19"/>
      <c r="F97" s="19"/>
      <c r="G97" s="185" t="s">
        <v>243</v>
      </c>
      <c r="H97" s="186" t="s">
        <v>93</v>
      </c>
      <c r="I97" s="187">
        <v>1</v>
      </c>
      <c r="J97" s="188"/>
      <c r="K97" s="195">
        <f t="shared" si="6"/>
        <v>0</v>
      </c>
      <c r="L97" s="4"/>
    </row>
    <row r="98" spans="2:12">
      <c r="B98" s="3"/>
      <c r="C98" s="141"/>
      <c r="D98" s="190" t="s">
        <v>222</v>
      </c>
      <c r="E98" s="19"/>
      <c r="F98" s="19"/>
      <c r="G98" s="185" t="s">
        <v>244</v>
      </c>
      <c r="H98" s="186" t="s">
        <v>100</v>
      </c>
      <c r="I98" s="187">
        <v>1</v>
      </c>
      <c r="J98" s="188"/>
      <c r="K98" s="195">
        <f t="shared" si="6"/>
        <v>0</v>
      </c>
      <c r="L98" s="4"/>
    </row>
    <row r="99" spans="2:12" ht="71.25">
      <c r="B99" s="3"/>
      <c r="C99" s="141"/>
      <c r="D99" s="190" t="s">
        <v>223</v>
      </c>
      <c r="E99" s="19"/>
      <c r="F99" s="19"/>
      <c r="G99" s="185" t="s">
        <v>245</v>
      </c>
      <c r="H99" s="186" t="s">
        <v>100</v>
      </c>
      <c r="I99" s="187">
        <v>1</v>
      </c>
      <c r="J99" s="188"/>
      <c r="K99" s="195">
        <f t="shared" si="6"/>
        <v>0</v>
      </c>
      <c r="L99" s="4"/>
    </row>
    <row r="100" spans="2:12" ht="28.5">
      <c r="B100" s="3"/>
      <c r="C100" s="141"/>
      <c r="D100" s="190" t="s">
        <v>224</v>
      </c>
      <c r="E100" s="19"/>
      <c r="F100" s="19"/>
      <c r="G100" s="185" t="s">
        <v>246</v>
      </c>
      <c r="H100" s="186" t="s">
        <v>93</v>
      </c>
      <c r="I100" s="187">
        <v>1</v>
      </c>
      <c r="J100" s="188"/>
      <c r="K100" s="195">
        <f t="shared" si="6"/>
        <v>0</v>
      </c>
      <c r="L100" s="4"/>
    </row>
    <row r="101" spans="2:12" ht="15" thickBot="1">
      <c r="B101" s="3"/>
      <c r="C101" s="143" t="s">
        <v>16</v>
      </c>
      <c r="D101" s="149"/>
      <c r="E101" s="24"/>
      <c r="F101" s="24"/>
      <c r="G101" s="27"/>
      <c r="H101" s="26"/>
      <c r="I101" s="159"/>
      <c r="J101" s="177"/>
      <c r="K101" s="198">
        <f>SUBTOTAL(9,K79:K100)</f>
        <v>0</v>
      </c>
      <c r="L101" s="4"/>
    </row>
    <row r="102" spans="2:12" ht="42.75">
      <c r="B102" s="3"/>
      <c r="C102" s="150">
        <v>3.25</v>
      </c>
      <c r="D102" s="192"/>
      <c r="E102" s="132"/>
      <c r="F102" s="132"/>
      <c r="G102" s="173" t="s">
        <v>247</v>
      </c>
      <c r="H102" s="162"/>
      <c r="I102" s="162"/>
      <c r="J102" s="162"/>
      <c r="K102" s="162"/>
      <c r="L102" s="4"/>
    </row>
    <row r="103" spans="2:12" ht="85.5">
      <c r="B103" s="3"/>
      <c r="C103" s="141"/>
      <c r="D103" s="190" t="s">
        <v>248</v>
      </c>
      <c r="E103" s="19"/>
      <c r="F103" s="19"/>
      <c r="G103" s="185" t="s">
        <v>278</v>
      </c>
      <c r="H103" s="186" t="s">
        <v>93</v>
      </c>
      <c r="I103" s="187">
        <v>1</v>
      </c>
      <c r="J103" s="188"/>
      <c r="K103" s="195">
        <f t="shared" ref="K103:K132" si="7">ROUND(I103*J103*(1+$K$948),0)</f>
        <v>0</v>
      </c>
      <c r="L103" s="4"/>
    </row>
    <row r="104" spans="2:12" ht="42.75">
      <c r="B104" s="3"/>
      <c r="C104" s="141"/>
      <c r="D104" s="190" t="s">
        <v>249</v>
      </c>
      <c r="E104" s="19"/>
      <c r="F104" s="19"/>
      <c r="G104" s="185" t="s">
        <v>279</v>
      </c>
      <c r="H104" s="186" t="s">
        <v>100</v>
      </c>
      <c r="I104" s="187">
        <v>1</v>
      </c>
      <c r="J104" s="188"/>
      <c r="K104" s="195">
        <f t="shared" si="7"/>
        <v>0</v>
      </c>
      <c r="L104" s="4"/>
    </row>
    <row r="105" spans="2:12" ht="57">
      <c r="B105" s="3"/>
      <c r="C105" s="141"/>
      <c r="D105" s="190" t="s">
        <v>250</v>
      </c>
      <c r="E105" s="19"/>
      <c r="F105" s="19"/>
      <c r="G105" s="185" t="s">
        <v>280</v>
      </c>
      <c r="H105" s="186" t="s">
        <v>100</v>
      </c>
      <c r="I105" s="187">
        <v>1</v>
      </c>
      <c r="J105" s="188"/>
      <c r="K105" s="195">
        <f t="shared" si="7"/>
        <v>0</v>
      </c>
      <c r="L105" s="4"/>
    </row>
    <row r="106" spans="2:12" ht="42.75">
      <c r="B106" s="3"/>
      <c r="C106" s="141"/>
      <c r="D106" s="190" t="s">
        <v>251</v>
      </c>
      <c r="E106" s="19"/>
      <c r="F106" s="19"/>
      <c r="G106" s="185" t="s">
        <v>281</v>
      </c>
      <c r="H106" s="186" t="s">
        <v>93</v>
      </c>
      <c r="I106" s="187">
        <v>1</v>
      </c>
      <c r="J106" s="188"/>
      <c r="K106" s="195">
        <f t="shared" si="7"/>
        <v>0</v>
      </c>
      <c r="L106" s="4"/>
    </row>
    <row r="107" spans="2:12" ht="42.75">
      <c r="B107" s="3"/>
      <c r="C107" s="141"/>
      <c r="D107" s="190" t="s">
        <v>252</v>
      </c>
      <c r="E107" s="19"/>
      <c r="F107" s="19"/>
      <c r="G107" s="185" t="s">
        <v>282</v>
      </c>
      <c r="H107" s="186" t="s">
        <v>93</v>
      </c>
      <c r="I107" s="187">
        <v>1</v>
      </c>
      <c r="J107" s="188"/>
      <c r="K107" s="195">
        <f t="shared" si="7"/>
        <v>0</v>
      </c>
      <c r="L107" s="4"/>
    </row>
    <row r="108" spans="2:12" ht="28.5">
      <c r="B108" s="3"/>
      <c r="C108" s="141"/>
      <c r="D108" s="190" t="s">
        <v>253</v>
      </c>
      <c r="E108" s="19"/>
      <c r="F108" s="19"/>
      <c r="G108" s="185" t="s">
        <v>283</v>
      </c>
      <c r="H108" s="186" t="s">
        <v>93</v>
      </c>
      <c r="I108" s="187">
        <v>1</v>
      </c>
      <c r="J108" s="188"/>
      <c r="K108" s="195">
        <f t="shared" si="7"/>
        <v>0</v>
      </c>
      <c r="L108" s="4"/>
    </row>
    <row r="109" spans="2:12" ht="28.5">
      <c r="B109" s="3"/>
      <c r="C109" s="141"/>
      <c r="D109" s="190" t="s">
        <v>254</v>
      </c>
      <c r="E109" s="19"/>
      <c r="F109" s="19"/>
      <c r="G109" s="185" t="s">
        <v>284</v>
      </c>
      <c r="H109" s="186" t="s">
        <v>93</v>
      </c>
      <c r="I109" s="187">
        <v>1</v>
      </c>
      <c r="J109" s="188"/>
      <c r="K109" s="195">
        <f t="shared" si="7"/>
        <v>0</v>
      </c>
      <c r="L109" s="4"/>
    </row>
    <row r="110" spans="2:12" ht="28.5">
      <c r="B110" s="3"/>
      <c r="C110" s="141"/>
      <c r="D110" s="190" t="s">
        <v>255</v>
      </c>
      <c r="E110" s="19"/>
      <c r="F110" s="19"/>
      <c r="G110" s="185" t="s">
        <v>285</v>
      </c>
      <c r="H110" s="186" t="s">
        <v>93</v>
      </c>
      <c r="I110" s="187">
        <v>1</v>
      </c>
      <c r="J110" s="188"/>
      <c r="K110" s="195">
        <f t="shared" si="7"/>
        <v>0</v>
      </c>
      <c r="L110" s="4"/>
    </row>
    <row r="111" spans="2:12" ht="57">
      <c r="B111" s="3"/>
      <c r="C111" s="141"/>
      <c r="D111" s="190" t="s">
        <v>256</v>
      </c>
      <c r="E111" s="19"/>
      <c r="F111" s="19"/>
      <c r="G111" s="185" t="s">
        <v>286</v>
      </c>
      <c r="H111" s="186" t="s">
        <v>100</v>
      </c>
      <c r="I111" s="187">
        <v>1</v>
      </c>
      <c r="J111" s="188"/>
      <c r="K111" s="195">
        <f t="shared" si="7"/>
        <v>0</v>
      </c>
      <c r="L111" s="4"/>
    </row>
    <row r="112" spans="2:12" ht="28.5">
      <c r="B112" s="3"/>
      <c r="C112" s="141"/>
      <c r="D112" s="190" t="s">
        <v>257</v>
      </c>
      <c r="E112" s="19"/>
      <c r="F112" s="19"/>
      <c r="G112" s="185" t="s">
        <v>287</v>
      </c>
      <c r="H112" s="186" t="s">
        <v>93</v>
      </c>
      <c r="I112" s="187">
        <v>1</v>
      </c>
      <c r="J112" s="188"/>
      <c r="K112" s="195">
        <f t="shared" si="7"/>
        <v>0</v>
      </c>
      <c r="L112" s="4"/>
    </row>
    <row r="113" spans="2:12">
      <c r="B113" s="3"/>
      <c r="C113" s="141"/>
      <c r="D113" s="190" t="s">
        <v>258</v>
      </c>
      <c r="E113" s="19"/>
      <c r="F113" s="19"/>
      <c r="G113" s="185" t="s">
        <v>288</v>
      </c>
      <c r="H113" s="186" t="s">
        <v>100</v>
      </c>
      <c r="I113" s="187">
        <v>1</v>
      </c>
      <c r="J113" s="188"/>
      <c r="K113" s="195">
        <f t="shared" si="7"/>
        <v>0</v>
      </c>
      <c r="L113" s="4"/>
    </row>
    <row r="114" spans="2:12" ht="28.5">
      <c r="B114" s="3"/>
      <c r="C114" s="141"/>
      <c r="D114" s="190" t="s">
        <v>259</v>
      </c>
      <c r="E114" s="19"/>
      <c r="F114" s="19"/>
      <c r="G114" s="185" t="s">
        <v>289</v>
      </c>
      <c r="H114" s="186" t="s">
        <v>100</v>
      </c>
      <c r="I114" s="187">
        <v>1</v>
      </c>
      <c r="J114" s="188"/>
      <c r="K114" s="195">
        <f t="shared" si="7"/>
        <v>0</v>
      </c>
      <c r="L114" s="4"/>
    </row>
    <row r="115" spans="2:12" ht="42.75">
      <c r="B115" s="3"/>
      <c r="C115" s="141"/>
      <c r="D115" s="190" t="s">
        <v>260</v>
      </c>
      <c r="E115" s="19"/>
      <c r="F115" s="19"/>
      <c r="G115" s="185" t="s">
        <v>290</v>
      </c>
      <c r="H115" s="186" t="s">
        <v>107</v>
      </c>
      <c r="I115" s="187">
        <v>1</v>
      </c>
      <c r="J115" s="188"/>
      <c r="K115" s="195">
        <f t="shared" si="7"/>
        <v>0</v>
      </c>
      <c r="L115" s="4"/>
    </row>
    <row r="116" spans="2:12" ht="28.5">
      <c r="B116" s="3"/>
      <c r="C116" s="141"/>
      <c r="D116" s="190" t="s">
        <v>261</v>
      </c>
      <c r="E116" s="19"/>
      <c r="F116" s="19"/>
      <c r="G116" s="185" t="s">
        <v>291</v>
      </c>
      <c r="H116" s="186" t="s">
        <v>100</v>
      </c>
      <c r="I116" s="187">
        <v>1</v>
      </c>
      <c r="J116" s="188"/>
      <c r="K116" s="195">
        <f t="shared" si="7"/>
        <v>0</v>
      </c>
      <c r="L116" s="4"/>
    </row>
    <row r="117" spans="2:12" ht="28.5">
      <c r="B117" s="3"/>
      <c r="C117" s="141"/>
      <c r="D117" s="190" t="s">
        <v>262</v>
      </c>
      <c r="E117" s="19"/>
      <c r="F117" s="19"/>
      <c r="G117" s="185" t="s">
        <v>292</v>
      </c>
      <c r="H117" s="186" t="s">
        <v>93</v>
      </c>
      <c r="I117" s="187">
        <v>1</v>
      </c>
      <c r="J117" s="188"/>
      <c r="K117" s="195">
        <f t="shared" si="7"/>
        <v>0</v>
      </c>
      <c r="L117" s="4"/>
    </row>
    <row r="118" spans="2:12" ht="28.5">
      <c r="B118" s="3"/>
      <c r="C118" s="141"/>
      <c r="D118" s="190" t="s">
        <v>263</v>
      </c>
      <c r="E118" s="19"/>
      <c r="F118" s="19"/>
      <c r="G118" s="185" t="s">
        <v>293</v>
      </c>
      <c r="H118" s="186" t="s">
        <v>100</v>
      </c>
      <c r="I118" s="187">
        <v>1</v>
      </c>
      <c r="J118" s="188"/>
      <c r="K118" s="195">
        <f t="shared" si="7"/>
        <v>0</v>
      </c>
      <c r="L118" s="4"/>
    </row>
    <row r="119" spans="2:12" ht="28.5">
      <c r="B119" s="3"/>
      <c r="C119" s="141"/>
      <c r="D119" s="190" t="s">
        <v>264</v>
      </c>
      <c r="E119" s="19"/>
      <c r="F119" s="19"/>
      <c r="G119" s="185" t="s">
        <v>294</v>
      </c>
      <c r="H119" s="186" t="s">
        <v>107</v>
      </c>
      <c r="I119" s="187">
        <v>1</v>
      </c>
      <c r="J119" s="188"/>
      <c r="K119" s="195">
        <f t="shared" si="7"/>
        <v>0</v>
      </c>
      <c r="L119" s="4"/>
    </row>
    <row r="120" spans="2:12" ht="28.5">
      <c r="B120" s="3"/>
      <c r="C120" s="141"/>
      <c r="D120" s="190" t="s">
        <v>265</v>
      </c>
      <c r="E120" s="19"/>
      <c r="F120" s="19"/>
      <c r="G120" s="185" t="s">
        <v>295</v>
      </c>
      <c r="H120" s="186" t="s">
        <v>93</v>
      </c>
      <c r="I120" s="187">
        <v>1</v>
      </c>
      <c r="J120" s="188"/>
      <c r="K120" s="195">
        <f t="shared" si="7"/>
        <v>0</v>
      </c>
      <c r="L120" s="4"/>
    </row>
    <row r="121" spans="2:12" ht="42.75">
      <c r="B121" s="3"/>
      <c r="C121" s="141"/>
      <c r="D121" s="190" t="s">
        <v>266</v>
      </c>
      <c r="E121" s="19"/>
      <c r="F121" s="19"/>
      <c r="G121" s="185" t="s">
        <v>296</v>
      </c>
      <c r="H121" s="186" t="s">
        <v>93</v>
      </c>
      <c r="I121" s="187">
        <v>1</v>
      </c>
      <c r="J121" s="188"/>
      <c r="K121" s="195">
        <f t="shared" si="7"/>
        <v>0</v>
      </c>
      <c r="L121" s="4"/>
    </row>
    <row r="122" spans="2:12" ht="28.5">
      <c r="B122" s="3"/>
      <c r="C122" s="141"/>
      <c r="D122" s="190" t="s">
        <v>267</v>
      </c>
      <c r="E122" s="19"/>
      <c r="F122" s="19"/>
      <c r="G122" s="185" t="s">
        <v>297</v>
      </c>
      <c r="H122" s="186" t="s">
        <v>107</v>
      </c>
      <c r="I122" s="187">
        <v>1</v>
      </c>
      <c r="J122" s="188"/>
      <c r="K122" s="195">
        <f t="shared" si="7"/>
        <v>0</v>
      </c>
      <c r="L122" s="4"/>
    </row>
    <row r="123" spans="2:12">
      <c r="B123" s="3"/>
      <c r="C123" s="141"/>
      <c r="D123" s="190" t="s">
        <v>268</v>
      </c>
      <c r="E123" s="19"/>
      <c r="F123" s="19"/>
      <c r="G123" s="185" t="s">
        <v>298</v>
      </c>
      <c r="H123" s="186" t="s">
        <v>100</v>
      </c>
      <c r="I123" s="187">
        <v>1</v>
      </c>
      <c r="J123" s="188"/>
      <c r="K123" s="195">
        <f t="shared" si="7"/>
        <v>0</v>
      </c>
      <c r="L123" s="4"/>
    </row>
    <row r="124" spans="2:12" ht="57">
      <c r="B124" s="3"/>
      <c r="C124" s="141"/>
      <c r="D124" s="190" t="s">
        <v>269</v>
      </c>
      <c r="E124" s="19"/>
      <c r="F124" s="19"/>
      <c r="G124" s="185" t="s">
        <v>299</v>
      </c>
      <c r="H124" s="186" t="s">
        <v>100</v>
      </c>
      <c r="I124" s="187">
        <v>1</v>
      </c>
      <c r="J124" s="188"/>
      <c r="K124" s="195">
        <f t="shared" si="7"/>
        <v>0</v>
      </c>
      <c r="L124" s="4"/>
    </row>
    <row r="125" spans="2:12" ht="57">
      <c r="B125" s="3"/>
      <c r="C125" s="141"/>
      <c r="D125" s="190" t="s">
        <v>270</v>
      </c>
      <c r="E125" s="19"/>
      <c r="F125" s="19"/>
      <c r="G125" s="185" t="s">
        <v>300</v>
      </c>
      <c r="H125" s="186" t="s">
        <v>93</v>
      </c>
      <c r="I125" s="187">
        <v>1</v>
      </c>
      <c r="J125" s="188"/>
      <c r="K125" s="195">
        <f t="shared" si="7"/>
        <v>0</v>
      </c>
      <c r="L125" s="4"/>
    </row>
    <row r="126" spans="2:12" ht="42.75">
      <c r="B126" s="3"/>
      <c r="C126" s="141"/>
      <c r="D126" s="190" t="s">
        <v>271</v>
      </c>
      <c r="E126" s="19"/>
      <c r="F126" s="19"/>
      <c r="G126" s="185" t="s">
        <v>301</v>
      </c>
      <c r="H126" s="186" t="s">
        <v>100</v>
      </c>
      <c r="I126" s="187">
        <v>1</v>
      </c>
      <c r="J126" s="188"/>
      <c r="K126" s="195">
        <f t="shared" si="7"/>
        <v>0</v>
      </c>
      <c r="L126" s="4"/>
    </row>
    <row r="127" spans="2:12">
      <c r="B127" s="3"/>
      <c r="C127" s="141"/>
      <c r="D127" s="190" t="s">
        <v>272</v>
      </c>
      <c r="E127" s="19"/>
      <c r="F127" s="19"/>
      <c r="G127" s="185" t="s">
        <v>302</v>
      </c>
      <c r="H127" s="186" t="s">
        <v>93</v>
      </c>
      <c r="I127" s="187">
        <v>1</v>
      </c>
      <c r="J127" s="188"/>
      <c r="K127" s="195">
        <f t="shared" si="7"/>
        <v>0</v>
      </c>
      <c r="L127" s="4"/>
    </row>
    <row r="128" spans="2:12" ht="85.5">
      <c r="B128" s="3"/>
      <c r="C128" s="141"/>
      <c r="D128" s="190" t="s">
        <v>273</v>
      </c>
      <c r="E128" s="19"/>
      <c r="F128" s="19"/>
      <c r="G128" s="185" t="s">
        <v>303</v>
      </c>
      <c r="H128" s="186" t="s">
        <v>100</v>
      </c>
      <c r="I128" s="187">
        <v>1</v>
      </c>
      <c r="J128" s="188"/>
      <c r="K128" s="195">
        <f t="shared" si="7"/>
        <v>0</v>
      </c>
      <c r="L128" s="4"/>
    </row>
    <row r="129" spans="2:12" ht="28.5">
      <c r="B129" s="3"/>
      <c r="C129" s="141"/>
      <c r="D129" s="190" t="s">
        <v>274</v>
      </c>
      <c r="E129" s="19"/>
      <c r="F129" s="19"/>
      <c r="G129" s="185" t="s">
        <v>304</v>
      </c>
      <c r="H129" s="186" t="s">
        <v>93</v>
      </c>
      <c r="I129" s="187">
        <v>1</v>
      </c>
      <c r="J129" s="188"/>
      <c r="K129" s="195">
        <f t="shared" si="7"/>
        <v>0</v>
      </c>
      <c r="L129" s="4"/>
    </row>
    <row r="130" spans="2:12" ht="42.75">
      <c r="B130" s="3"/>
      <c r="C130" s="141"/>
      <c r="D130" s="190" t="s">
        <v>275</v>
      </c>
      <c r="E130" s="19"/>
      <c r="F130" s="19"/>
      <c r="G130" s="185" t="s">
        <v>305</v>
      </c>
      <c r="H130" s="186" t="s">
        <v>107</v>
      </c>
      <c r="I130" s="187">
        <v>1</v>
      </c>
      <c r="J130" s="188"/>
      <c r="K130" s="195">
        <f t="shared" si="7"/>
        <v>0</v>
      </c>
      <c r="L130" s="4"/>
    </row>
    <row r="131" spans="2:12" ht="42.75">
      <c r="B131" s="3"/>
      <c r="C131" s="141"/>
      <c r="D131" s="190" t="s">
        <v>276</v>
      </c>
      <c r="E131" s="19"/>
      <c r="F131" s="19"/>
      <c r="G131" s="185" t="s">
        <v>306</v>
      </c>
      <c r="H131" s="186" t="s">
        <v>100</v>
      </c>
      <c r="I131" s="187">
        <v>1</v>
      </c>
      <c r="J131" s="188"/>
      <c r="K131" s="195">
        <f t="shared" si="7"/>
        <v>0</v>
      </c>
      <c r="L131" s="4"/>
    </row>
    <row r="132" spans="2:12" ht="57">
      <c r="B132" s="3"/>
      <c r="C132" s="141"/>
      <c r="D132" s="190" t="s">
        <v>277</v>
      </c>
      <c r="E132" s="19"/>
      <c r="F132" s="19"/>
      <c r="G132" s="185" t="s">
        <v>307</v>
      </c>
      <c r="H132" s="186" t="s">
        <v>100</v>
      </c>
      <c r="I132" s="187">
        <v>1</v>
      </c>
      <c r="J132" s="188"/>
      <c r="K132" s="195">
        <f t="shared" si="7"/>
        <v>0</v>
      </c>
      <c r="L132" s="4"/>
    </row>
    <row r="133" spans="2:12" ht="15" thickBot="1">
      <c r="B133" s="3"/>
      <c r="C133" s="143" t="s">
        <v>16</v>
      </c>
      <c r="D133" s="149"/>
      <c r="E133" s="24"/>
      <c r="F133" s="24"/>
      <c r="G133" s="27"/>
      <c r="H133" s="26"/>
      <c r="I133" s="159"/>
      <c r="J133" s="177"/>
      <c r="K133" s="198">
        <f>SUBTOTAL(9,K103:K132)</f>
        <v>0</v>
      </c>
      <c r="L133" s="4"/>
    </row>
    <row r="134" spans="2:12" ht="15" thickBot="1">
      <c r="B134" s="3"/>
      <c r="C134" s="150">
        <v>4</v>
      </c>
      <c r="D134" s="192"/>
      <c r="E134" s="132"/>
      <c r="F134" s="132"/>
      <c r="G134" s="172" t="s">
        <v>308</v>
      </c>
      <c r="H134" s="162"/>
      <c r="I134" s="162"/>
      <c r="J134" s="162"/>
      <c r="K134" s="162"/>
      <c r="L134" s="4"/>
    </row>
    <row r="135" spans="2:12" ht="86.25" thickBot="1">
      <c r="B135" s="3"/>
      <c r="C135" s="150"/>
      <c r="D135" s="192"/>
      <c r="E135" s="132"/>
      <c r="F135" s="132"/>
      <c r="G135" s="173" t="s">
        <v>309</v>
      </c>
      <c r="H135" s="162"/>
      <c r="I135" s="162"/>
      <c r="J135" s="162"/>
      <c r="K135" s="162"/>
      <c r="L135" s="4"/>
    </row>
    <row r="136" spans="2:12" ht="99.75">
      <c r="B136" s="3"/>
      <c r="C136" s="150">
        <v>4.0999999999999996</v>
      </c>
      <c r="D136" s="192"/>
      <c r="E136" s="132"/>
      <c r="F136" s="132"/>
      <c r="G136" s="173" t="s">
        <v>310</v>
      </c>
      <c r="H136" s="162"/>
      <c r="I136" s="162"/>
      <c r="J136" s="162"/>
      <c r="K136" s="162"/>
      <c r="L136" s="4"/>
    </row>
    <row r="137" spans="2:12" ht="42.75">
      <c r="B137" s="3"/>
      <c r="C137" s="141"/>
      <c r="D137" s="190" t="s">
        <v>311</v>
      </c>
      <c r="E137" s="19"/>
      <c r="F137" s="19"/>
      <c r="G137" s="185" t="s">
        <v>312</v>
      </c>
      <c r="H137" s="186" t="s">
        <v>123</v>
      </c>
      <c r="I137" s="187">
        <v>1</v>
      </c>
      <c r="J137" s="188"/>
      <c r="K137" s="195">
        <f>ROUND(I137*J137*(1+$K$948),0)</f>
        <v>0</v>
      </c>
      <c r="L137" s="4"/>
    </row>
    <row r="138" spans="2:12" ht="15" thickBot="1">
      <c r="B138" s="3"/>
      <c r="C138" s="143" t="s">
        <v>16</v>
      </c>
      <c r="D138" s="149"/>
      <c r="E138" s="24"/>
      <c r="F138" s="24"/>
      <c r="G138" s="27"/>
      <c r="H138" s="26"/>
      <c r="I138" s="159"/>
      <c r="J138" s="177"/>
      <c r="K138" s="198">
        <f>SUBTOTAL(9,K137)</f>
        <v>0</v>
      </c>
      <c r="L138" s="4"/>
    </row>
    <row r="139" spans="2:12" ht="99.75">
      <c r="B139" s="3"/>
      <c r="C139" s="150">
        <v>4.2</v>
      </c>
      <c r="D139" s="192"/>
      <c r="E139" s="132"/>
      <c r="F139" s="132"/>
      <c r="G139" s="173" t="s">
        <v>313</v>
      </c>
      <c r="H139" s="162"/>
      <c r="I139" s="162"/>
      <c r="J139" s="162"/>
      <c r="K139" s="162"/>
      <c r="L139" s="4"/>
    </row>
    <row r="140" spans="2:12" ht="99.75">
      <c r="B140" s="3"/>
      <c r="C140" s="141"/>
      <c r="D140" s="190" t="s">
        <v>314</v>
      </c>
      <c r="E140" s="19"/>
      <c r="F140" s="19"/>
      <c r="G140" s="185" t="s">
        <v>320</v>
      </c>
      <c r="H140" s="186" t="s">
        <v>123</v>
      </c>
      <c r="I140" s="187">
        <v>1</v>
      </c>
      <c r="J140" s="193"/>
      <c r="K140" s="195">
        <f>ROUND(I140*J140*(1+$K$948),0)</f>
        <v>0</v>
      </c>
      <c r="L140" s="4"/>
    </row>
    <row r="141" spans="2:12" ht="71.25">
      <c r="B141" s="3"/>
      <c r="C141" s="141"/>
      <c r="D141" s="190" t="s">
        <v>315</v>
      </c>
      <c r="E141" s="19"/>
      <c r="F141" s="19"/>
      <c r="G141" s="185" t="s">
        <v>321</v>
      </c>
      <c r="H141" s="186" t="s">
        <v>123</v>
      </c>
      <c r="I141" s="187">
        <v>1</v>
      </c>
      <c r="J141" s="193"/>
      <c r="K141" s="195">
        <f t="shared" ref="K141:K145" si="8">ROUND(I141*J141*(1+$K$948),0)</f>
        <v>0</v>
      </c>
      <c r="L141" s="4"/>
    </row>
    <row r="142" spans="2:12" ht="71.25">
      <c r="B142" s="3"/>
      <c r="C142" s="141"/>
      <c r="D142" s="190" t="s">
        <v>316</v>
      </c>
      <c r="E142" s="19"/>
      <c r="F142" s="19"/>
      <c r="G142" s="185" t="s">
        <v>325</v>
      </c>
      <c r="H142" s="186" t="s">
        <v>123</v>
      </c>
      <c r="I142" s="187">
        <v>1</v>
      </c>
      <c r="J142" s="193"/>
      <c r="K142" s="195">
        <f t="shared" si="8"/>
        <v>0</v>
      </c>
      <c r="L142" s="4"/>
    </row>
    <row r="143" spans="2:12" ht="57">
      <c r="B143" s="3"/>
      <c r="C143" s="141"/>
      <c r="D143" s="190" t="s">
        <v>317</v>
      </c>
      <c r="E143" s="19"/>
      <c r="F143" s="19"/>
      <c r="G143" s="185" t="s">
        <v>322</v>
      </c>
      <c r="H143" s="186" t="s">
        <v>123</v>
      </c>
      <c r="I143" s="187">
        <v>1</v>
      </c>
      <c r="J143" s="193"/>
      <c r="K143" s="195">
        <f t="shared" si="8"/>
        <v>0</v>
      </c>
      <c r="L143" s="4"/>
    </row>
    <row r="144" spans="2:12" ht="71.25">
      <c r="B144" s="3"/>
      <c r="C144" s="141"/>
      <c r="D144" s="190" t="s">
        <v>318</v>
      </c>
      <c r="E144" s="19"/>
      <c r="F144" s="19"/>
      <c r="G144" s="185" t="s">
        <v>323</v>
      </c>
      <c r="H144" s="186" t="s">
        <v>100</v>
      </c>
      <c r="I144" s="187">
        <v>1</v>
      </c>
      <c r="J144" s="193"/>
      <c r="K144" s="195">
        <f t="shared" si="8"/>
        <v>0</v>
      </c>
      <c r="L144" s="4"/>
    </row>
    <row r="145" spans="2:12" ht="42.75">
      <c r="B145" s="3"/>
      <c r="C145" s="141"/>
      <c r="D145" s="190" t="s">
        <v>319</v>
      </c>
      <c r="E145" s="19"/>
      <c r="F145" s="19"/>
      <c r="G145" s="185" t="s">
        <v>324</v>
      </c>
      <c r="H145" s="186" t="s">
        <v>123</v>
      </c>
      <c r="I145" s="187">
        <v>1</v>
      </c>
      <c r="J145" s="193"/>
      <c r="K145" s="195">
        <f t="shared" si="8"/>
        <v>0</v>
      </c>
      <c r="L145" s="4"/>
    </row>
    <row r="146" spans="2:12" ht="15" thickBot="1">
      <c r="B146" s="3"/>
      <c r="C146" s="143" t="s">
        <v>16</v>
      </c>
      <c r="D146" s="149"/>
      <c r="E146" s="24"/>
      <c r="F146" s="24"/>
      <c r="G146" s="27"/>
      <c r="H146" s="26"/>
      <c r="I146" s="159"/>
      <c r="J146" s="177"/>
      <c r="K146" s="198">
        <f>SUBTOTAL(9,K140:K145)</f>
        <v>0</v>
      </c>
      <c r="L146" s="4"/>
    </row>
    <row r="147" spans="2:12" ht="114">
      <c r="B147" s="3"/>
      <c r="C147" s="150">
        <v>4.3</v>
      </c>
      <c r="D147" s="192"/>
      <c r="E147" s="132"/>
      <c r="F147" s="132"/>
      <c r="G147" s="173" t="s">
        <v>326</v>
      </c>
      <c r="H147" s="162"/>
      <c r="I147" s="162"/>
      <c r="J147" s="162"/>
      <c r="K147" s="162"/>
      <c r="L147" s="4"/>
    </row>
    <row r="148" spans="2:12" ht="99.75">
      <c r="B148" s="3"/>
      <c r="C148" s="141"/>
      <c r="D148" s="190" t="s">
        <v>327</v>
      </c>
      <c r="E148" s="19"/>
      <c r="F148" s="19"/>
      <c r="G148" s="185" t="s">
        <v>335</v>
      </c>
      <c r="H148" s="186" t="s">
        <v>123</v>
      </c>
      <c r="I148" s="187">
        <v>1</v>
      </c>
      <c r="J148" s="193"/>
      <c r="K148" s="195">
        <f t="shared" ref="K148:K155" si="9">ROUND(I148*J148*(1+$K$948),0)</f>
        <v>0</v>
      </c>
      <c r="L148" s="4"/>
    </row>
    <row r="149" spans="2:12" ht="99.75">
      <c r="B149" s="3"/>
      <c r="C149" s="141"/>
      <c r="D149" s="190" t="s">
        <v>328</v>
      </c>
      <c r="E149" s="19"/>
      <c r="F149" s="19"/>
      <c r="G149" s="185" t="s">
        <v>336</v>
      </c>
      <c r="H149" s="186" t="s">
        <v>100</v>
      </c>
      <c r="I149" s="187">
        <v>1</v>
      </c>
      <c r="J149" s="188"/>
      <c r="K149" s="195">
        <f t="shared" si="9"/>
        <v>0</v>
      </c>
      <c r="L149" s="4"/>
    </row>
    <row r="150" spans="2:12" ht="99.75">
      <c r="B150" s="3"/>
      <c r="C150" s="141"/>
      <c r="D150" s="190" t="s">
        <v>329</v>
      </c>
      <c r="E150" s="19"/>
      <c r="F150" s="19"/>
      <c r="G150" s="185" t="s">
        <v>337</v>
      </c>
      <c r="H150" s="186" t="s">
        <v>100</v>
      </c>
      <c r="I150" s="187">
        <v>1</v>
      </c>
      <c r="J150" s="188"/>
      <c r="K150" s="195">
        <f t="shared" si="9"/>
        <v>0</v>
      </c>
      <c r="L150" s="4"/>
    </row>
    <row r="151" spans="2:12" ht="99.75">
      <c r="B151" s="3"/>
      <c r="C151" s="141"/>
      <c r="D151" s="190" t="s">
        <v>330</v>
      </c>
      <c r="E151" s="19"/>
      <c r="F151" s="19"/>
      <c r="G151" s="185" t="s">
        <v>338</v>
      </c>
      <c r="H151" s="186" t="s">
        <v>100</v>
      </c>
      <c r="I151" s="187">
        <v>1</v>
      </c>
      <c r="J151" s="188"/>
      <c r="K151" s="195">
        <f t="shared" si="9"/>
        <v>0</v>
      </c>
      <c r="L151" s="4"/>
    </row>
    <row r="152" spans="2:12" ht="99.75">
      <c r="B152" s="3"/>
      <c r="C152" s="141"/>
      <c r="D152" s="190" t="s">
        <v>331</v>
      </c>
      <c r="E152" s="19"/>
      <c r="F152" s="19"/>
      <c r="G152" s="185" t="s">
        <v>339</v>
      </c>
      <c r="H152" s="186" t="s">
        <v>100</v>
      </c>
      <c r="I152" s="187">
        <v>1</v>
      </c>
      <c r="J152" s="193"/>
      <c r="K152" s="195">
        <f t="shared" si="9"/>
        <v>0</v>
      </c>
      <c r="L152" s="4"/>
    </row>
    <row r="153" spans="2:12" ht="99.75">
      <c r="B153" s="3"/>
      <c r="C153" s="141"/>
      <c r="D153" s="190" t="s">
        <v>332</v>
      </c>
      <c r="E153" s="19"/>
      <c r="F153" s="19"/>
      <c r="G153" s="185" t="s">
        <v>340</v>
      </c>
      <c r="H153" s="186" t="s">
        <v>100</v>
      </c>
      <c r="I153" s="187">
        <v>1</v>
      </c>
      <c r="J153" s="188"/>
      <c r="K153" s="195">
        <f t="shared" si="9"/>
        <v>0</v>
      </c>
      <c r="L153" s="4"/>
    </row>
    <row r="154" spans="2:12" ht="85.5">
      <c r="B154" s="3"/>
      <c r="C154" s="141"/>
      <c r="D154" s="190" t="s">
        <v>333</v>
      </c>
      <c r="E154" s="19"/>
      <c r="F154" s="19"/>
      <c r="G154" s="185" t="s">
        <v>341</v>
      </c>
      <c r="H154" s="186" t="s">
        <v>123</v>
      </c>
      <c r="I154" s="187">
        <v>1</v>
      </c>
      <c r="J154" s="193"/>
      <c r="K154" s="195">
        <f t="shared" si="9"/>
        <v>0</v>
      </c>
      <c r="L154" s="4"/>
    </row>
    <row r="155" spans="2:12" ht="85.5">
      <c r="B155" s="3"/>
      <c r="C155" s="141"/>
      <c r="D155" s="190" t="s">
        <v>334</v>
      </c>
      <c r="E155" s="19"/>
      <c r="F155" s="19"/>
      <c r="G155" s="185" t="s">
        <v>342</v>
      </c>
      <c r="H155" s="186" t="s">
        <v>123</v>
      </c>
      <c r="I155" s="187">
        <v>1</v>
      </c>
      <c r="J155" s="193"/>
      <c r="K155" s="195">
        <f t="shared" si="9"/>
        <v>0</v>
      </c>
      <c r="L155" s="4"/>
    </row>
    <row r="156" spans="2:12" ht="15" thickBot="1">
      <c r="B156" s="3"/>
      <c r="C156" s="143" t="s">
        <v>16</v>
      </c>
      <c r="D156" s="149"/>
      <c r="E156" s="24"/>
      <c r="F156" s="24"/>
      <c r="G156" s="27"/>
      <c r="H156" s="26"/>
      <c r="I156" s="159"/>
      <c r="J156" s="177"/>
      <c r="K156" s="198">
        <f>SUBTOTAL(9,K148:K155)</f>
        <v>0</v>
      </c>
      <c r="L156" s="4"/>
    </row>
    <row r="157" spans="2:12" ht="28.5">
      <c r="B157" s="3"/>
      <c r="C157" s="150" t="s">
        <v>343</v>
      </c>
      <c r="D157" s="192"/>
      <c r="E157" s="132"/>
      <c r="F157" s="132"/>
      <c r="G157" s="173" t="s">
        <v>344</v>
      </c>
      <c r="H157" s="162"/>
      <c r="I157" s="162"/>
      <c r="J157" s="162"/>
      <c r="K157" s="162"/>
      <c r="L157" s="4"/>
    </row>
    <row r="158" spans="2:12" ht="99.75">
      <c r="B158" s="3"/>
      <c r="C158" s="141"/>
      <c r="D158" s="190" t="s">
        <v>345</v>
      </c>
      <c r="E158" s="19"/>
      <c r="F158" s="19"/>
      <c r="G158" s="185" t="s">
        <v>350</v>
      </c>
      <c r="H158" s="186" t="s">
        <v>100</v>
      </c>
      <c r="I158" s="187">
        <v>1</v>
      </c>
      <c r="J158" s="188"/>
      <c r="K158" s="195">
        <f t="shared" ref="K158:K162" si="10">ROUND(I158*J158*(1+$K$948),0)</f>
        <v>0</v>
      </c>
      <c r="L158" s="4"/>
    </row>
    <row r="159" spans="2:12" ht="99.75">
      <c r="B159" s="3"/>
      <c r="C159" s="141"/>
      <c r="D159" s="190" t="s">
        <v>346</v>
      </c>
      <c r="E159" s="19"/>
      <c r="F159" s="19"/>
      <c r="G159" s="185" t="s">
        <v>351</v>
      </c>
      <c r="H159" s="186" t="s">
        <v>100</v>
      </c>
      <c r="I159" s="187">
        <v>1</v>
      </c>
      <c r="J159" s="188"/>
      <c r="K159" s="195">
        <f t="shared" si="10"/>
        <v>0</v>
      </c>
      <c r="L159" s="4"/>
    </row>
    <row r="160" spans="2:12" ht="99.75">
      <c r="B160" s="3"/>
      <c r="C160" s="141"/>
      <c r="D160" s="190" t="s">
        <v>347</v>
      </c>
      <c r="E160" s="19"/>
      <c r="F160" s="19"/>
      <c r="G160" s="185" t="s">
        <v>352</v>
      </c>
      <c r="H160" s="186" t="s">
        <v>100</v>
      </c>
      <c r="I160" s="187">
        <v>1</v>
      </c>
      <c r="J160" s="188"/>
      <c r="K160" s="195">
        <f t="shared" si="10"/>
        <v>0</v>
      </c>
      <c r="L160" s="4"/>
    </row>
    <row r="161" spans="2:12" ht="85.5">
      <c r="B161" s="3"/>
      <c r="C161" s="141"/>
      <c r="D161" s="190" t="s">
        <v>348</v>
      </c>
      <c r="E161" s="19"/>
      <c r="F161" s="19"/>
      <c r="G161" s="185" t="s">
        <v>353</v>
      </c>
      <c r="H161" s="186" t="s">
        <v>123</v>
      </c>
      <c r="I161" s="187">
        <v>1</v>
      </c>
      <c r="J161" s="193"/>
      <c r="K161" s="195">
        <f t="shared" si="10"/>
        <v>0</v>
      </c>
      <c r="L161" s="4"/>
    </row>
    <row r="162" spans="2:12" ht="85.5">
      <c r="B162" s="3"/>
      <c r="C162" s="141"/>
      <c r="D162" s="190" t="s">
        <v>349</v>
      </c>
      <c r="E162" s="19"/>
      <c r="F162" s="19"/>
      <c r="G162" s="185" t="s">
        <v>354</v>
      </c>
      <c r="H162" s="186" t="s">
        <v>100</v>
      </c>
      <c r="I162" s="187">
        <v>1</v>
      </c>
      <c r="J162" s="188"/>
      <c r="K162" s="195">
        <f t="shared" si="10"/>
        <v>0</v>
      </c>
      <c r="L162" s="4"/>
    </row>
    <row r="163" spans="2:12" ht="15" thickBot="1">
      <c r="B163" s="3"/>
      <c r="C163" s="143" t="s">
        <v>16</v>
      </c>
      <c r="D163" s="149"/>
      <c r="E163" s="24"/>
      <c r="F163" s="24"/>
      <c r="G163" s="27"/>
      <c r="H163" s="26"/>
      <c r="I163" s="159"/>
      <c r="J163" s="177"/>
      <c r="K163" s="198">
        <f>SUBTOTAL(9,K158:K162)</f>
        <v>0</v>
      </c>
      <c r="L163" s="4"/>
    </row>
    <row r="164" spans="2:12" ht="142.5">
      <c r="B164" s="3"/>
      <c r="C164" s="150">
        <v>4.4000000000000004</v>
      </c>
      <c r="D164" s="192"/>
      <c r="E164" s="132"/>
      <c r="F164" s="132"/>
      <c r="G164" s="173" t="s">
        <v>355</v>
      </c>
      <c r="H164" s="162"/>
      <c r="I164" s="162"/>
      <c r="J164" s="162"/>
      <c r="K164" s="162"/>
      <c r="L164" s="4"/>
    </row>
    <row r="165" spans="2:12" ht="128.25">
      <c r="B165" s="3"/>
      <c r="C165" s="141"/>
      <c r="D165" s="190" t="s">
        <v>356</v>
      </c>
      <c r="E165" s="19"/>
      <c r="F165" s="19"/>
      <c r="G165" s="185" t="s">
        <v>361</v>
      </c>
      <c r="H165" s="186" t="s">
        <v>93</v>
      </c>
      <c r="I165" s="187">
        <v>1</v>
      </c>
      <c r="J165" s="193"/>
      <c r="K165" s="195">
        <f t="shared" ref="K165:K169" si="11">ROUND(I165*J165*(1+$K$948),0)</f>
        <v>0</v>
      </c>
      <c r="L165" s="4"/>
    </row>
    <row r="166" spans="2:12" ht="128.25">
      <c r="B166" s="3"/>
      <c r="C166" s="141"/>
      <c r="D166" s="190" t="s">
        <v>357</v>
      </c>
      <c r="E166" s="19"/>
      <c r="F166" s="19"/>
      <c r="G166" s="185" t="s">
        <v>362</v>
      </c>
      <c r="H166" s="186" t="s">
        <v>93</v>
      </c>
      <c r="I166" s="187">
        <v>1</v>
      </c>
      <c r="J166" s="193"/>
      <c r="K166" s="195">
        <f t="shared" si="11"/>
        <v>0</v>
      </c>
      <c r="L166" s="4"/>
    </row>
    <row r="167" spans="2:12" ht="128.25">
      <c r="B167" s="3"/>
      <c r="C167" s="141"/>
      <c r="D167" s="190" t="s">
        <v>358</v>
      </c>
      <c r="E167" s="19"/>
      <c r="F167" s="19"/>
      <c r="G167" s="185" t="s">
        <v>363</v>
      </c>
      <c r="H167" s="186" t="s">
        <v>93</v>
      </c>
      <c r="I167" s="187">
        <v>1</v>
      </c>
      <c r="J167" s="193"/>
      <c r="K167" s="195">
        <f t="shared" si="11"/>
        <v>0</v>
      </c>
      <c r="L167" s="4"/>
    </row>
    <row r="168" spans="2:12" ht="99.75">
      <c r="B168" s="3"/>
      <c r="C168" s="141"/>
      <c r="D168" s="190" t="s">
        <v>359</v>
      </c>
      <c r="E168" s="19"/>
      <c r="F168" s="19"/>
      <c r="G168" s="185" t="s">
        <v>364</v>
      </c>
      <c r="H168" s="186" t="s">
        <v>93</v>
      </c>
      <c r="I168" s="187">
        <v>1</v>
      </c>
      <c r="J168" s="193"/>
      <c r="K168" s="195">
        <f t="shared" si="11"/>
        <v>0</v>
      </c>
      <c r="L168" s="4"/>
    </row>
    <row r="169" spans="2:12" ht="185.25">
      <c r="B169" s="3"/>
      <c r="C169" s="141"/>
      <c r="D169" s="190" t="s">
        <v>360</v>
      </c>
      <c r="E169" s="19"/>
      <c r="F169" s="19"/>
      <c r="G169" s="185" t="s">
        <v>365</v>
      </c>
      <c r="H169" s="186" t="s">
        <v>123</v>
      </c>
      <c r="I169" s="187">
        <v>1</v>
      </c>
      <c r="J169" s="193"/>
      <c r="K169" s="195">
        <f t="shared" si="11"/>
        <v>0</v>
      </c>
      <c r="L169" s="4"/>
    </row>
    <row r="170" spans="2:12" ht="15" thickBot="1">
      <c r="B170" s="3"/>
      <c r="C170" s="143" t="s">
        <v>16</v>
      </c>
      <c r="D170" s="149"/>
      <c r="E170" s="24"/>
      <c r="F170" s="24"/>
      <c r="G170" s="27"/>
      <c r="H170" s="26"/>
      <c r="I170" s="159"/>
      <c r="J170" s="177"/>
      <c r="K170" s="198">
        <f>SUBTOTAL(9,K165:K169)</f>
        <v>0</v>
      </c>
      <c r="L170" s="4"/>
    </row>
    <row r="171" spans="2:12" ht="28.5">
      <c r="B171" s="3"/>
      <c r="C171" s="150">
        <v>4.5</v>
      </c>
      <c r="D171" s="192"/>
      <c r="E171" s="132"/>
      <c r="F171" s="132"/>
      <c r="G171" s="173" t="s">
        <v>366</v>
      </c>
      <c r="H171" s="162"/>
      <c r="I171" s="162"/>
      <c r="J171" s="162"/>
      <c r="K171" s="162"/>
      <c r="L171" s="4"/>
    </row>
    <row r="172" spans="2:12" ht="42.75">
      <c r="B172" s="3"/>
      <c r="C172" s="141"/>
      <c r="D172" s="190" t="s">
        <v>367</v>
      </c>
      <c r="E172" s="19"/>
      <c r="F172" s="19"/>
      <c r="G172" s="185" t="s">
        <v>370</v>
      </c>
      <c r="H172" s="186" t="s">
        <v>123</v>
      </c>
      <c r="I172" s="187">
        <v>1</v>
      </c>
      <c r="J172" s="193"/>
      <c r="K172" s="195">
        <f t="shared" ref="K172:K174" si="12">ROUND(I172*J172*(1+$K$948),0)</f>
        <v>0</v>
      </c>
      <c r="L172" s="4"/>
    </row>
    <row r="173" spans="2:12" ht="42.75">
      <c r="B173" s="3"/>
      <c r="C173" s="141"/>
      <c r="D173" s="190" t="s">
        <v>368</v>
      </c>
      <c r="E173" s="19"/>
      <c r="F173" s="19"/>
      <c r="G173" s="185" t="s">
        <v>371</v>
      </c>
      <c r="H173" s="186" t="s">
        <v>123</v>
      </c>
      <c r="I173" s="187">
        <v>1</v>
      </c>
      <c r="J173" s="193"/>
      <c r="K173" s="195">
        <f t="shared" si="12"/>
        <v>0</v>
      </c>
      <c r="L173" s="4"/>
    </row>
    <row r="174" spans="2:12" ht="28.5">
      <c r="B174" s="3"/>
      <c r="C174" s="141"/>
      <c r="D174" s="190" t="s">
        <v>369</v>
      </c>
      <c r="E174" s="19"/>
      <c r="F174" s="19"/>
      <c r="G174" s="185" t="s">
        <v>372</v>
      </c>
      <c r="H174" s="186" t="s">
        <v>93</v>
      </c>
      <c r="I174" s="187">
        <v>1</v>
      </c>
      <c r="J174" s="188"/>
      <c r="K174" s="195">
        <f t="shared" si="12"/>
        <v>0</v>
      </c>
      <c r="L174" s="4"/>
    </row>
    <row r="175" spans="2:12" ht="15" thickBot="1">
      <c r="B175" s="3"/>
      <c r="C175" s="143" t="s">
        <v>16</v>
      </c>
      <c r="D175" s="149"/>
      <c r="E175" s="24"/>
      <c r="F175" s="24"/>
      <c r="G175" s="27"/>
      <c r="H175" s="26"/>
      <c r="I175" s="159"/>
      <c r="J175" s="177"/>
      <c r="K175" s="198">
        <f>SUBTOTAL(9,K172:K174)</f>
        <v>0</v>
      </c>
      <c r="L175" s="4"/>
    </row>
    <row r="176" spans="2:12" ht="71.25">
      <c r="B176" s="3"/>
      <c r="C176" s="150">
        <v>4.5999999999999996</v>
      </c>
      <c r="D176" s="192"/>
      <c r="E176" s="132"/>
      <c r="F176" s="132"/>
      <c r="G176" s="173" t="s">
        <v>373</v>
      </c>
      <c r="H176" s="162"/>
      <c r="I176" s="162"/>
      <c r="J176" s="162"/>
      <c r="K176" s="162"/>
      <c r="L176" s="4"/>
    </row>
    <row r="177" spans="2:12" ht="57">
      <c r="B177" s="3"/>
      <c r="C177" s="141"/>
      <c r="D177" s="190" t="s">
        <v>374</v>
      </c>
      <c r="E177" s="19"/>
      <c r="F177" s="19"/>
      <c r="G177" s="185" t="s">
        <v>378</v>
      </c>
      <c r="H177" s="186" t="s">
        <v>123</v>
      </c>
      <c r="I177" s="187">
        <v>1</v>
      </c>
      <c r="J177" s="193"/>
      <c r="K177" s="195">
        <f t="shared" ref="K177:K180" si="13">ROUND(I177*J177*(1+$K$948),0)</f>
        <v>0</v>
      </c>
      <c r="L177" s="4"/>
    </row>
    <row r="178" spans="2:12" ht="57">
      <c r="B178" s="3"/>
      <c r="C178" s="141"/>
      <c r="D178" s="190" t="s">
        <v>375</v>
      </c>
      <c r="E178" s="19"/>
      <c r="F178" s="19"/>
      <c r="G178" s="185" t="s">
        <v>379</v>
      </c>
      <c r="H178" s="186" t="s">
        <v>123</v>
      </c>
      <c r="I178" s="187">
        <v>1</v>
      </c>
      <c r="J178" s="193"/>
      <c r="K178" s="195">
        <f t="shared" si="13"/>
        <v>0</v>
      </c>
      <c r="L178" s="4"/>
    </row>
    <row r="179" spans="2:12" ht="42.75">
      <c r="B179" s="3"/>
      <c r="C179" s="141"/>
      <c r="D179" s="190" t="s">
        <v>376</v>
      </c>
      <c r="E179" s="19"/>
      <c r="F179" s="19"/>
      <c r="G179" s="185" t="s">
        <v>380</v>
      </c>
      <c r="H179" s="186" t="s">
        <v>123</v>
      </c>
      <c r="I179" s="187">
        <v>1</v>
      </c>
      <c r="J179" s="193"/>
      <c r="K179" s="195">
        <f t="shared" si="13"/>
        <v>0</v>
      </c>
      <c r="L179" s="4"/>
    </row>
    <row r="180" spans="2:12" ht="85.5">
      <c r="B180" s="3"/>
      <c r="C180" s="141"/>
      <c r="D180" s="190" t="s">
        <v>377</v>
      </c>
      <c r="E180" s="19"/>
      <c r="F180" s="19"/>
      <c r="G180" s="185" t="s">
        <v>381</v>
      </c>
      <c r="H180" s="186" t="s">
        <v>107</v>
      </c>
      <c r="I180" s="187">
        <v>1</v>
      </c>
      <c r="J180" s="193"/>
      <c r="K180" s="195">
        <f t="shared" si="13"/>
        <v>0</v>
      </c>
      <c r="L180" s="4"/>
    </row>
    <row r="181" spans="2:12" ht="15" thickBot="1">
      <c r="B181" s="3"/>
      <c r="C181" s="143" t="s">
        <v>16</v>
      </c>
      <c r="D181" s="149"/>
      <c r="E181" s="24"/>
      <c r="F181" s="24"/>
      <c r="G181" s="27"/>
      <c r="H181" s="26"/>
      <c r="I181" s="159"/>
      <c r="J181" s="177"/>
      <c r="K181" s="198">
        <f>SUBTOTAL(9,K177:K180)</f>
        <v>0</v>
      </c>
      <c r="L181" s="4"/>
    </row>
    <row r="182" spans="2:12" ht="114">
      <c r="B182" s="3"/>
      <c r="C182" s="150">
        <v>4.9000000000000004</v>
      </c>
      <c r="D182" s="192"/>
      <c r="E182" s="132"/>
      <c r="F182" s="132"/>
      <c r="G182" s="173" t="s">
        <v>382</v>
      </c>
      <c r="H182" s="162"/>
      <c r="I182" s="162"/>
      <c r="J182" s="162"/>
      <c r="K182" s="162"/>
      <c r="L182" s="4"/>
    </row>
    <row r="183" spans="2:12" ht="99.75">
      <c r="B183" s="3"/>
      <c r="C183" s="141"/>
      <c r="D183" s="190" t="s">
        <v>383</v>
      </c>
      <c r="E183" s="19"/>
      <c r="F183" s="19"/>
      <c r="G183" s="185" t="s">
        <v>388</v>
      </c>
      <c r="H183" s="186" t="s">
        <v>100</v>
      </c>
      <c r="I183" s="187">
        <v>1</v>
      </c>
      <c r="J183" s="188"/>
      <c r="K183" s="195">
        <f t="shared" ref="K183:K187" si="14">ROUND(I183*J183*(1+$K$948),0)</f>
        <v>0</v>
      </c>
      <c r="L183" s="4"/>
    </row>
    <row r="184" spans="2:12" ht="99.75">
      <c r="B184" s="3"/>
      <c r="C184" s="141"/>
      <c r="D184" s="190" t="s">
        <v>384</v>
      </c>
      <c r="E184" s="19"/>
      <c r="F184" s="19"/>
      <c r="G184" s="185" t="s">
        <v>389</v>
      </c>
      <c r="H184" s="186" t="s">
        <v>100</v>
      </c>
      <c r="I184" s="187">
        <v>1</v>
      </c>
      <c r="J184" s="188"/>
      <c r="K184" s="195">
        <f t="shared" si="14"/>
        <v>0</v>
      </c>
      <c r="L184" s="4"/>
    </row>
    <row r="185" spans="2:12" ht="99.75">
      <c r="B185" s="3"/>
      <c r="C185" s="141"/>
      <c r="D185" s="190" t="s">
        <v>385</v>
      </c>
      <c r="E185" s="19"/>
      <c r="F185" s="19"/>
      <c r="G185" s="185" t="s">
        <v>390</v>
      </c>
      <c r="H185" s="186" t="s">
        <v>100</v>
      </c>
      <c r="I185" s="187">
        <v>1</v>
      </c>
      <c r="J185" s="188"/>
      <c r="K185" s="195">
        <f t="shared" si="14"/>
        <v>0</v>
      </c>
      <c r="L185" s="4"/>
    </row>
    <row r="186" spans="2:12" ht="85.5">
      <c r="B186" s="3"/>
      <c r="C186" s="141"/>
      <c r="D186" s="190" t="s">
        <v>386</v>
      </c>
      <c r="E186" s="19"/>
      <c r="F186" s="19"/>
      <c r="G186" s="185" t="s">
        <v>391</v>
      </c>
      <c r="H186" s="186" t="s">
        <v>93</v>
      </c>
      <c r="I186" s="187">
        <v>1</v>
      </c>
      <c r="J186" s="188"/>
      <c r="K186" s="195">
        <f t="shared" si="14"/>
        <v>0</v>
      </c>
      <c r="L186" s="4"/>
    </row>
    <row r="187" spans="2:12" ht="85.5">
      <c r="B187" s="3"/>
      <c r="C187" s="141"/>
      <c r="D187" s="190" t="s">
        <v>387</v>
      </c>
      <c r="E187" s="19"/>
      <c r="F187" s="19"/>
      <c r="G187" s="185" t="s">
        <v>392</v>
      </c>
      <c r="H187" s="186" t="s">
        <v>100</v>
      </c>
      <c r="I187" s="187">
        <v>1</v>
      </c>
      <c r="J187" s="188"/>
      <c r="K187" s="195">
        <f t="shared" si="14"/>
        <v>0</v>
      </c>
      <c r="L187" s="4"/>
    </row>
    <row r="188" spans="2:12" ht="15" thickBot="1">
      <c r="B188" s="3"/>
      <c r="C188" s="143" t="s">
        <v>16</v>
      </c>
      <c r="D188" s="149"/>
      <c r="E188" s="24"/>
      <c r="F188" s="24"/>
      <c r="G188" s="27"/>
      <c r="H188" s="26"/>
      <c r="I188" s="159"/>
      <c r="J188" s="177"/>
      <c r="K188" s="198">
        <f>SUBTOTAL(9,K183:K187)</f>
        <v>0</v>
      </c>
      <c r="L188" s="4"/>
    </row>
    <row r="189" spans="2:12" ht="42.75">
      <c r="B189" s="3"/>
      <c r="C189" s="150">
        <v>4.12</v>
      </c>
      <c r="D189" s="192"/>
      <c r="E189" s="132"/>
      <c r="F189" s="132"/>
      <c r="G189" s="173" t="s">
        <v>403</v>
      </c>
      <c r="H189" s="162"/>
      <c r="I189" s="162"/>
      <c r="J189" s="162"/>
      <c r="K189" s="162"/>
      <c r="L189" s="4"/>
    </row>
    <row r="190" spans="2:12" ht="42.75">
      <c r="B190" s="3"/>
      <c r="C190" s="141"/>
      <c r="D190" s="190" t="s">
        <v>393</v>
      </c>
      <c r="E190" s="19"/>
      <c r="F190" s="19"/>
      <c r="G190" s="185" t="s">
        <v>395</v>
      </c>
      <c r="H190" s="186" t="s">
        <v>100</v>
      </c>
      <c r="I190" s="187">
        <v>1</v>
      </c>
      <c r="J190" s="188"/>
      <c r="K190" s="195">
        <f>ROUND(I190*J190*(1+$K$948),0)</f>
        <v>0</v>
      </c>
      <c r="L190" s="4"/>
    </row>
    <row r="191" spans="2:12" ht="42.75">
      <c r="B191" s="3"/>
      <c r="C191" s="141"/>
      <c r="D191" s="190" t="s">
        <v>394</v>
      </c>
      <c r="E191" s="19"/>
      <c r="F191" s="19"/>
      <c r="G191" s="185" t="s">
        <v>396</v>
      </c>
      <c r="H191" s="186" t="s">
        <v>100</v>
      </c>
      <c r="I191" s="187">
        <v>1</v>
      </c>
      <c r="J191" s="188"/>
      <c r="K191" s="195">
        <f>ROUND(I191*J191*(1+$K$948),0)</f>
        <v>0</v>
      </c>
      <c r="L191" s="4"/>
    </row>
    <row r="192" spans="2:12" ht="15" thickBot="1">
      <c r="B192" s="3"/>
      <c r="C192" s="143" t="s">
        <v>16</v>
      </c>
      <c r="D192" s="149"/>
      <c r="E192" s="24"/>
      <c r="F192" s="24"/>
      <c r="G192" s="27"/>
      <c r="H192" s="26"/>
      <c r="I192" s="159"/>
      <c r="J192" s="177"/>
      <c r="K192" s="198">
        <f>SUBTOTAL(9,K190:K191)</f>
        <v>0</v>
      </c>
      <c r="L192" s="4"/>
    </row>
    <row r="193" spans="2:12" ht="57">
      <c r="B193" s="3"/>
      <c r="C193" s="150">
        <v>4.13</v>
      </c>
      <c r="D193" s="192"/>
      <c r="E193" s="132"/>
      <c r="F193" s="132"/>
      <c r="G193" s="173" t="s">
        <v>404</v>
      </c>
      <c r="H193" s="162"/>
      <c r="I193" s="162"/>
      <c r="J193" s="162"/>
      <c r="K193" s="162"/>
      <c r="L193" s="4"/>
    </row>
    <row r="194" spans="2:12" ht="57">
      <c r="B194" s="3"/>
      <c r="C194" s="141"/>
      <c r="D194" s="190" t="s">
        <v>397</v>
      </c>
      <c r="E194" s="19"/>
      <c r="F194" s="19"/>
      <c r="G194" s="185" t="s">
        <v>400</v>
      </c>
      <c r="H194" s="186" t="s">
        <v>100</v>
      </c>
      <c r="I194" s="187">
        <v>1</v>
      </c>
      <c r="J194" s="188"/>
      <c r="K194" s="195">
        <f t="shared" ref="K194:K196" si="15">ROUND(I194*J194*(1+$K$948),0)</f>
        <v>0</v>
      </c>
      <c r="L194" s="4"/>
    </row>
    <row r="195" spans="2:12" ht="57">
      <c r="B195" s="3"/>
      <c r="C195" s="141"/>
      <c r="D195" s="190" t="s">
        <v>398</v>
      </c>
      <c r="E195" s="19"/>
      <c r="F195" s="19"/>
      <c r="G195" s="185" t="s">
        <v>401</v>
      </c>
      <c r="H195" s="186" t="s">
        <v>100</v>
      </c>
      <c r="I195" s="187">
        <v>1</v>
      </c>
      <c r="J195" s="188"/>
      <c r="K195" s="195">
        <f t="shared" si="15"/>
        <v>0</v>
      </c>
      <c r="L195" s="4"/>
    </row>
    <row r="196" spans="2:12" ht="57">
      <c r="B196" s="3"/>
      <c r="C196" s="141"/>
      <c r="D196" s="190" t="s">
        <v>399</v>
      </c>
      <c r="E196" s="19"/>
      <c r="F196" s="19"/>
      <c r="G196" s="185" t="s">
        <v>402</v>
      </c>
      <c r="H196" s="186" t="s">
        <v>100</v>
      </c>
      <c r="I196" s="187">
        <v>1</v>
      </c>
      <c r="J196" s="188"/>
      <c r="K196" s="195">
        <f t="shared" si="15"/>
        <v>0</v>
      </c>
      <c r="L196" s="4"/>
    </row>
    <row r="197" spans="2:12" ht="15" thickBot="1">
      <c r="B197" s="3"/>
      <c r="C197" s="143" t="s">
        <v>16</v>
      </c>
      <c r="D197" s="149"/>
      <c r="E197" s="24"/>
      <c r="F197" s="24"/>
      <c r="G197" s="27"/>
      <c r="H197" s="26"/>
      <c r="I197" s="159"/>
      <c r="J197" s="177"/>
      <c r="K197" s="198">
        <f>SUBTOTAL(9,K194:K196)</f>
        <v>0</v>
      </c>
      <c r="L197" s="4"/>
    </row>
    <row r="198" spans="2:12" ht="28.5">
      <c r="B198" s="3"/>
      <c r="C198" s="150">
        <v>4.1399999999999997</v>
      </c>
      <c r="D198" s="192"/>
      <c r="E198" s="132"/>
      <c r="F198" s="132"/>
      <c r="G198" s="173" t="s">
        <v>405</v>
      </c>
      <c r="H198" s="162"/>
      <c r="I198" s="162"/>
      <c r="J198" s="162"/>
      <c r="K198" s="162"/>
      <c r="L198" s="4"/>
    </row>
    <row r="199" spans="2:12" ht="28.5">
      <c r="B199" s="3"/>
      <c r="C199" s="141"/>
      <c r="D199" s="190" t="s">
        <v>406</v>
      </c>
      <c r="E199" s="19"/>
      <c r="F199" s="19"/>
      <c r="G199" s="185" t="s">
        <v>408</v>
      </c>
      <c r="H199" s="186" t="s">
        <v>100</v>
      </c>
      <c r="I199" s="187">
        <v>1</v>
      </c>
      <c r="J199" s="188"/>
      <c r="K199" s="195">
        <f t="shared" ref="K199:K200" si="16">ROUND(I199*J199*(1+$K$948),0)</f>
        <v>0</v>
      </c>
      <c r="L199" s="4"/>
    </row>
    <row r="200" spans="2:12" ht="28.5">
      <c r="B200" s="3"/>
      <c r="C200" s="141"/>
      <c r="D200" s="190" t="s">
        <v>407</v>
      </c>
      <c r="E200" s="19"/>
      <c r="F200" s="19"/>
      <c r="G200" s="185" t="s">
        <v>409</v>
      </c>
      <c r="H200" s="186" t="s">
        <v>100</v>
      </c>
      <c r="I200" s="187">
        <v>1</v>
      </c>
      <c r="J200" s="188"/>
      <c r="K200" s="195">
        <f t="shared" si="16"/>
        <v>0</v>
      </c>
      <c r="L200" s="4"/>
    </row>
    <row r="201" spans="2:12" ht="15" thickBot="1">
      <c r="B201" s="3"/>
      <c r="C201" s="143" t="s">
        <v>16</v>
      </c>
      <c r="D201" s="149"/>
      <c r="E201" s="24"/>
      <c r="F201" s="24"/>
      <c r="G201" s="27"/>
      <c r="H201" s="26"/>
      <c r="I201" s="159"/>
      <c r="J201" s="177"/>
      <c r="K201" s="198">
        <f>SUBTOTAL(9,K199:K200)</f>
        <v>0</v>
      </c>
      <c r="L201" s="4"/>
    </row>
    <row r="202" spans="2:12" ht="57">
      <c r="B202" s="3"/>
      <c r="C202" s="150">
        <v>4.1500000000000004</v>
      </c>
      <c r="D202" s="192"/>
      <c r="E202" s="132"/>
      <c r="F202" s="132"/>
      <c r="G202" s="173" t="s">
        <v>410</v>
      </c>
      <c r="H202" s="162"/>
      <c r="I202" s="162"/>
      <c r="J202" s="162"/>
      <c r="K202" s="162"/>
      <c r="L202" s="4"/>
    </row>
    <row r="203" spans="2:12" ht="57">
      <c r="B203" s="3"/>
      <c r="C203" s="141"/>
      <c r="D203" s="141" t="s">
        <v>411</v>
      </c>
      <c r="E203" s="19"/>
      <c r="F203" s="19"/>
      <c r="G203" s="185" t="s">
        <v>415</v>
      </c>
      <c r="H203" s="186" t="s">
        <v>100</v>
      </c>
      <c r="I203" s="187">
        <v>1</v>
      </c>
      <c r="J203" s="188"/>
      <c r="K203" s="195">
        <f t="shared" ref="K203:K206" si="17">ROUND(I203*J203*(1+$K$948),0)</f>
        <v>0</v>
      </c>
      <c r="L203" s="4"/>
    </row>
    <row r="204" spans="2:12" ht="57">
      <c r="B204" s="3"/>
      <c r="C204" s="141"/>
      <c r="D204" s="141" t="s">
        <v>412</v>
      </c>
      <c r="E204" s="19"/>
      <c r="F204" s="19"/>
      <c r="G204" s="185" t="s">
        <v>416</v>
      </c>
      <c r="H204" s="186" t="s">
        <v>100</v>
      </c>
      <c r="I204" s="187">
        <v>1</v>
      </c>
      <c r="J204" s="188"/>
      <c r="K204" s="195">
        <f t="shared" si="17"/>
        <v>0</v>
      </c>
      <c r="L204" s="4"/>
    </row>
    <row r="205" spans="2:12" ht="57">
      <c r="B205" s="3"/>
      <c r="C205" s="141"/>
      <c r="D205" s="141" t="s">
        <v>413</v>
      </c>
      <c r="E205" s="19"/>
      <c r="F205" s="19"/>
      <c r="G205" s="185" t="s">
        <v>417</v>
      </c>
      <c r="H205" s="186" t="s">
        <v>100</v>
      </c>
      <c r="I205" s="187">
        <v>1</v>
      </c>
      <c r="J205" s="188"/>
      <c r="K205" s="195">
        <f t="shared" si="17"/>
        <v>0</v>
      </c>
      <c r="L205" s="4"/>
    </row>
    <row r="206" spans="2:12" ht="85.5">
      <c r="B206" s="3"/>
      <c r="C206" s="141"/>
      <c r="D206" s="141" t="s">
        <v>414</v>
      </c>
      <c r="E206" s="19"/>
      <c r="F206" s="19"/>
      <c r="G206" s="185" t="s">
        <v>418</v>
      </c>
      <c r="H206" s="186" t="s">
        <v>100</v>
      </c>
      <c r="I206" s="187">
        <v>1</v>
      </c>
      <c r="J206" s="188"/>
      <c r="K206" s="195">
        <f t="shared" si="17"/>
        <v>0</v>
      </c>
      <c r="L206" s="4"/>
    </row>
    <row r="207" spans="2:12" ht="15" thickBot="1">
      <c r="B207" s="3"/>
      <c r="C207" s="143" t="s">
        <v>16</v>
      </c>
      <c r="D207" s="149"/>
      <c r="E207" s="24"/>
      <c r="F207" s="24"/>
      <c r="G207" s="27"/>
      <c r="H207" s="26"/>
      <c r="I207" s="159"/>
      <c r="J207" s="177"/>
      <c r="K207" s="198">
        <f>SUBTOTAL(9,K203:K206)</f>
        <v>0</v>
      </c>
      <c r="L207" s="4"/>
    </row>
    <row r="208" spans="2:12">
      <c r="B208" s="3"/>
      <c r="C208" s="150">
        <v>4.16</v>
      </c>
      <c r="D208" s="192"/>
      <c r="E208" s="132"/>
      <c r="F208" s="132"/>
      <c r="G208" s="172" t="s">
        <v>419</v>
      </c>
      <c r="H208" s="162"/>
      <c r="I208" s="162"/>
      <c r="J208" s="162"/>
      <c r="K208" s="162"/>
      <c r="L208" s="4"/>
    </row>
    <row r="209" spans="2:12" ht="85.5">
      <c r="B209" s="3"/>
      <c r="C209" s="141"/>
      <c r="D209" s="190" t="s">
        <v>420</v>
      </c>
      <c r="E209" s="19"/>
      <c r="F209" s="19"/>
      <c r="G209" s="185" t="s">
        <v>429</v>
      </c>
      <c r="H209" s="186" t="s">
        <v>100</v>
      </c>
      <c r="I209" s="187">
        <v>1</v>
      </c>
      <c r="J209" s="188"/>
      <c r="K209" s="195">
        <f t="shared" ref="K209:K217" si="18">ROUND(I209*J209*(1+$K$948),0)</f>
        <v>0</v>
      </c>
      <c r="L209" s="4"/>
    </row>
    <row r="210" spans="2:12" ht="57">
      <c r="B210" s="3"/>
      <c r="C210" s="141"/>
      <c r="D210" s="190" t="s">
        <v>421</v>
      </c>
      <c r="E210" s="19"/>
      <c r="F210" s="19"/>
      <c r="G210" s="185" t="s">
        <v>430</v>
      </c>
      <c r="H210" s="186" t="s">
        <v>100</v>
      </c>
      <c r="I210" s="187">
        <v>1</v>
      </c>
      <c r="J210" s="188"/>
      <c r="K210" s="195">
        <f t="shared" si="18"/>
        <v>0</v>
      </c>
      <c r="L210" s="4"/>
    </row>
    <row r="211" spans="2:12" ht="71.25">
      <c r="B211" s="3"/>
      <c r="C211" s="141"/>
      <c r="D211" s="190" t="s">
        <v>422</v>
      </c>
      <c r="E211" s="19"/>
      <c r="F211" s="19"/>
      <c r="G211" s="185" t="s">
        <v>431</v>
      </c>
      <c r="H211" s="186" t="s">
        <v>100</v>
      </c>
      <c r="I211" s="187">
        <v>1</v>
      </c>
      <c r="J211" s="188"/>
      <c r="K211" s="195">
        <f t="shared" si="18"/>
        <v>0</v>
      </c>
      <c r="L211" s="4"/>
    </row>
    <row r="212" spans="2:12" ht="128.25">
      <c r="B212" s="3"/>
      <c r="C212" s="141"/>
      <c r="D212" s="190" t="s">
        <v>423</v>
      </c>
      <c r="E212" s="19"/>
      <c r="F212" s="19"/>
      <c r="G212" s="185" t="s">
        <v>432</v>
      </c>
      <c r="H212" s="186" t="s">
        <v>100</v>
      </c>
      <c r="I212" s="187">
        <v>1</v>
      </c>
      <c r="J212" s="188"/>
      <c r="K212" s="195">
        <f t="shared" si="18"/>
        <v>0</v>
      </c>
      <c r="L212" s="4"/>
    </row>
    <row r="213" spans="2:12" ht="114">
      <c r="B213" s="3"/>
      <c r="C213" s="141"/>
      <c r="D213" s="190" t="s">
        <v>424</v>
      </c>
      <c r="E213" s="19"/>
      <c r="F213" s="19"/>
      <c r="G213" s="185" t="s">
        <v>433</v>
      </c>
      <c r="H213" s="186" t="s">
        <v>100</v>
      </c>
      <c r="I213" s="187">
        <v>1</v>
      </c>
      <c r="J213" s="188"/>
      <c r="K213" s="195">
        <f t="shared" si="18"/>
        <v>0</v>
      </c>
      <c r="L213" s="4"/>
    </row>
    <row r="214" spans="2:12" ht="28.5">
      <c r="B214" s="3"/>
      <c r="C214" s="141"/>
      <c r="D214" s="190" t="s">
        <v>425</v>
      </c>
      <c r="E214" s="19"/>
      <c r="F214" s="19"/>
      <c r="G214" s="185" t="s">
        <v>434</v>
      </c>
      <c r="H214" s="186" t="s">
        <v>123</v>
      </c>
      <c r="I214" s="187">
        <v>1</v>
      </c>
      <c r="J214" s="188"/>
      <c r="K214" s="195">
        <f t="shared" si="18"/>
        <v>0</v>
      </c>
      <c r="L214" s="4"/>
    </row>
    <row r="215" spans="2:12" ht="28.5">
      <c r="B215" s="3"/>
      <c r="C215" s="141"/>
      <c r="D215" s="190" t="s">
        <v>426</v>
      </c>
      <c r="E215" s="19"/>
      <c r="F215" s="19"/>
      <c r="G215" s="185" t="s">
        <v>435</v>
      </c>
      <c r="H215" s="186" t="s">
        <v>93</v>
      </c>
      <c r="I215" s="187">
        <v>1</v>
      </c>
      <c r="J215" s="188"/>
      <c r="K215" s="195">
        <f t="shared" si="18"/>
        <v>0</v>
      </c>
      <c r="L215" s="4"/>
    </row>
    <row r="216" spans="2:12" ht="28.5">
      <c r="B216" s="3"/>
      <c r="C216" s="141"/>
      <c r="D216" s="190" t="s">
        <v>427</v>
      </c>
      <c r="E216" s="19"/>
      <c r="F216" s="19"/>
      <c r="G216" s="185" t="s">
        <v>436</v>
      </c>
      <c r="H216" s="186" t="s">
        <v>107</v>
      </c>
      <c r="I216" s="187">
        <v>1</v>
      </c>
      <c r="J216" s="188"/>
      <c r="K216" s="195">
        <f t="shared" si="18"/>
        <v>0</v>
      </c>
      <c r="L216" s="4"/>
    </row>
    <row r="217" spans="2:12" ht="57">
      <c r="B217" s="3"/>
      <c r="C217" s="141"/>
      <c r="D217" s="190" t="s">
        <v>428</v>
      </c>
      <c r="E217" s="19"/>
      <c r="F217" s="19"/>
      <c r="G217" s="185" t="s">
        <v>437</v>
      </c>
      <c r="H217" s="186" t="s">
        <v>107</v>
      </c>
      <c r="I217" s="187">
        <v>1</v>
      </c>
      <c r="J217" s="188"/>
      <c r="K217" s="195">
        <f t="shared" si="18"/>
        <v>0</v>
      </c>
      <c r="L217" s="4"/>
    </row>
    <row r="218" spans="2:12" ht="15" thickBot="1">
      <c r="B218" s="3"/>
      <c r="C218" s="143" t="s">
        <v>16</v>
      </c>
      <c r="D218" s="149"/>
      <c r="E218" s="24"/>
      <c r="F218" s="24"/>
      <c r="G218" s="27"/>
      <c r="H218" s="26"/>
      <c r="I218" s="159"/>
      <c r="J218" s="177"/>
      <c r="K218" s="198">
        <f>SUBTOTAL(9,K209:K217)</f>
        <v>0</v>
      </c>
      <c r="L218" s="4"/>
    </row>
    <row r="219" spans="2:12">
      <c r="B219" s="3"/>
      <c r="C219" s="150">
        <v>5</v>
      </c>
      <c r="D219" s="192"/>
      <c r="E219" s="132"/>
      <c r="F219" s="132"/>
      <c r="G219" s="172" t="s">
        <v>438</v>
      </c>
      <c r="H219" s="162"/>
      <c r="I219" s="162"/>
      <c r="J219" s="162"/>
      <c r="K219" s="162"/>
      <c r="L219" s="4"/>
    </row>
    <row r="220" spans="2:12" ht="71.25">
      <c r="B220" s="3"/>
      <c r="C220" s="141"/>
      <c r="D220" s="190" t="s">
        <v>439</v>
      </c>
      <c r="E220" s="19"/>
      <c r="F220" s="19"/>
      <c r="G220" s="185" t="s">
        <v>440</v>
      </c>
      <c r="H220" s="186" t="s">
        <v>175</v>
      </c>
      <c r="I220" s="187">
        <v>1</v>
      </c>
      <c r="J220" s="188"/>
      <c r="K220" s="195">
        <f>ROUND(I220*J220*(1+$K$948),0)</f>
        <v>0</v>
      </c>
      <c r="L220" s="4"/>
    </row>
    <row r="221" spans="2:12" ht="15" thickBot="1">
      <c r="B221" s="3"/>
      <c r="C221" s="143" t="s">
        <v>16</v>
      </c>
      <c r="D221" s="149"/>
      <c r="E221" s="24"/>
      <c r="F221" s="24"/>
      <c r="G221" s="27"/>
      <c r="H221" s="26"/>
      <c r="I221" s="159"/>
      <c r="J221" s="177"/>
      <c r="K221" s="198">
        <f>SUBTOTAL(9,K220)</f>
        <v>0</v>
      </c>
      <c r="L221" s="4"/>
    </row>
    <row r="222" spans="2:12" ht="28.5">
      <c r="B222" s="3"/>
      <c r="C222" s="150">
        <v>5.2</v>
      </c>
      <c r="D222" s="192"/>
      <c r="E222" s="132"/>
      <c r="F222" s="132"/>
      <c r="G222" s="173" t="s">
        <v>441</v>
      </c>
      <c r="H222" s="162"/>
      <c r="I222" s="162"/>
      <c r="J222" s="162"/>
      <c r="K222" s="162"/>
      <c r="L222" s="4"/>
    </row>
    <row r="223" spans="2:12" ht="42.75">
      <c r="B223" s="3"/>
      <c r="C223" s="141"/>
      <c r="D223" s="190" t="s">
        <v>442</v>
      </c>
      <c r="E223" s="19"/>
      <c r="F223" s="19"/>
      <c r="G223" s="185" t="s">
        <v>445</v>
      </c>
      <c r="H223" s="186" t="s">
        <v>93</v>
      </c>
      <c r="I223" s="187">
        <v>1</v>
      </c>
      <c r="J223" s="188"/>
      <c r="K223" s="195">
        <f t="shared" ref="K223:K225" si="19">ROUND(I223*J223*(1+$K$948),0)</f>
        <v>0</v>
      </c>
      <c r="L223" s="4"/>
    </row>
    <row r="224" spans="2:12" ht="42.75">
      <c r="B224" s="3"/>
      <c r="C224" s="141"/>
      <c r="D224" s="190" t="s">
        <v>443</v>
      </c>
      <c r="E224" s="19"/>
      <c r="F224" s="19"/>
      <c r="G224" s="185" t="s">
        <v>446</v>
      </c>
      <c r="H224" s="186" t="s">
        <v>93</v>
      </c>
      <c r="I224" s="187">
        <v>1</v>
      </c>
      <c r="J224" s="188"/>
      <c r="K224" s="195">
        <f t="shared" si="19"/>
        <v>0</v>
      </c>
      <c r="L224" s="4"/>
    </row>
    <row r="225" spans="2:12" ht="42.75">
      <c r="B225" s="3"/>
      <c r="C225" s="141"/>
      <c r="D225" s="190" t="s">
        <v>444</v>
      </c>
      <c r="E225" s="19"/>
      <c r="F225" s="19"/>
      <c r="G225" s="185" t="s">
        <v>447</v>
      </c>
      <c r="H225" s="186" t="s">
        <v>93</v>
      </c>
      <c r="I225" s="187">
        <v>1</v>
      </c>
      <c r="J225" s="188"/>
      <c r="K225" s="195">
        <f t="shared" si="19"/>
        <v>0</v>
      </c>
      <c r="L225" s="4"/>
    </row>
    <row r="226" spans="2:12" ht="15" thickBot="1">
      <c r="B226" s="3"/>
      <c r="C226" s="143" t="s">
        <v>16</v>
      </c>
      <c r="D226" s="149"/>
      <c r="E226" s="24"/>
      <c r="F226" s="24"/>
      <c r="G226" s="27"/>
      <c r="H226" s="26"/>
      <c r="I226" s="159"/>
      <c r="J226" s="177"/>
      <c r="K226" s="198">
        <f>SUBTOTAL(9,K223:K225)</f>
        <v>0</v>
      </c>
      <c r="L226" s="4"/>
    </row>
    <row r="227" spans="2:12" ht="42.75">
      <c r="B227" s="3"/>
      <c r="C227" s="150">
        <v>5.3</v>
      </c>
      <c r="D227" s="192"/>
      <c r="E227" s="132"/>
      <c r="F227" s="132"/>
      <c r="G227" s="173" t="s">
        <v>448</v>
      </c>
      <c r="H227" s="162"/>
      <c r="I227" s="162"/>
      <c r="J227" s="162"/>
      <c r="K227" s="162"/>
      <c r="L227" s="4"/>
    </row>
    <row r="228" spans="2:12" ht="42.75">
      <c r="B228" s="3"/>
      <c r="C228" s="141"/>
      <c r="D228" s="190" t="s">
        <v>449</v>
      </c>
      <c r="E228" s="19"/>
      <c r="F228" s="19"/>
      <c r="G228" s="185" t="s">
        <v>461</v>
      </c>
      <c r="H228" s="186" t="s">
        <v>107</v>
      </c>
      <c r="I228" s="187">
        <v>1</v>
      </c>
      <c r="J228" s="188"/>
      <c r="K228" s="195">
        <f t="shared" ref="K228:K239" si="20">ROUND(I228*J228*(1+$K$948),0)</f>
        <v>0</v>
      </c>
      <c r="L228" s="4"/>
    </row>
    <row r="229" spans="2:12" ht="42.75">
      <c r="B229" s="3"/>
      <c r="C229" s="141"/>
      <c r="D229" s="190" t="s">
        <v>450</v>
      </c>
      <c r="E229" s="19"/>
      <c r="F229" s="19"/>
      <c r="G229" s="185" t="s">
        <v>462</v>
      </c>
      <c r="H229" s="186" t="s">
        <v>107</v>
      </c>
      <c r="I229" s="187">
        <v>1</v>
      </c>
      <c r="J229" s="188"/>
      <c r="K229" s="195">
        <f t="shared" si="20"/>
        <v>0</v>
      </c>
      <c r="L229" s="4"/>
    </row>
    <row r="230" spans="2:12" ht="156.75">
      <c r="B230" s="3"/>
      <c r="C230" s="141"/>
      <c r="D230" s="190" t="s">
        <v>451</v>
      </c>
      <c r="E230" s="19"/>
      <c r="F230" s="19"/>
      <c r="G230" s="185" t="s">
        <v>463</v>
      </c>
      <c r="H230" s="186" t="s">
        <v>175</v>
      </c>
      <c r="I230" s="187">
        <v>1</v>
      </c>
      <c r="J230" s="188"/>
      <c r="K230" s="195">
        <f t="shared" si="20"/>
        <v>0</v>
      </c>
      <c r="L230" s="4"/>
    </row>
    <row r="231" spans="2:12" ht="114">
      <c r="B231" s="3"/>
      <c r="C231" s="141"/>
      <c r="D231" s="190" t="s">
        <v>452</v>
      </c>
      <c r="E231" s="19"/>
      <c r="F231" s="19"/>
      <c r="G231" s="185" t="s">
        <v>464</v>
      </c>
      <c r="H231" s="186" t="s">
        <v>100</v>
      </c>
      <c r="I231" s="187">
        <v>1</v>
      </c>
      <c r="J231" s="188"/>
      <c r="K231" s="195">
        <f t="shared" si="20"/>
        <v>0</v>
      </c>
      <c r="L231" s="4"/>
    </row>
    <row r="232" spans="2:12" ht="85.5">
      <c r="B232" s="3"/>
      <c r="C232" s="141"/>
      <c r="D232" s="190" t="s">
        <v>453</v>
      </c>
      <c r="E232" s="19"/>
      <c r="F232" s="19"/>
      <c r="G232" s="185" t="s">
        <v>465</v>
      </c>
      <c r="H232" s="186" t="s">
        <v>100</v>
      </c>
      <c r="I232" s="187">
        <v>1</v>
      </c>
      <c r="J232" s="188"/>
      <c r="K232" s="195">
        <f t="shared" si="20"/>
        <v>0</v>
      </c>
      <c r="L232" s="4"/>
    </row>
    <row r="233" spans="2:12" ht="156.75">
      <c r="B233" s="3"/>
      <c r="C233" s="141"/>
      <c r="D233" s="190" t="s">
        <v>454</v>
      </c>
      <c r="E233" s="19"/>
      <c r="F233" s="19"/>
      <c r="G233" s="185" t="s">
        <v>466</v>
      </c>
      <c r="H233" s="186" t="s">
        <v>100</v>
      </c>
      <c r="I233" s="187">
        <v>1</v>
      </c>
      <c r="J233" s="188"/>
      <c r="K233" s="195">
        <f t="shared" si="20"/>
        <v>0</v>
      </c>
      <c r="L233" s="4"/>
    </row>
    <row r="234" spans="2:12" ht="71.25">
      <c r="B234" s="3"/>
      <c r="C234" s="141"/>
      <c r="D234" s="190" t="s">
        <v>455</v>
      </c>
      <c r="E234" s="19"/>
      <c r="F234" s="19"/>
      <c r="G234" s="185" t="s">
        <v>467</v>
      </c>
      <c r="H234" s="186" t="s">
        <v>100</v>
      </c>
      <c r="I234" s="187">
        <v>1</v>
      </c>
      <c r="J234" s="188"/>
      <c r="K234" s="195">
        <f t="shared" si="20"/>
        <v>0</v>
      </c>
      <c r="L234" s="4"/>
    </row>
    <row r="235" spans="2:12" ht="42.75">
      <c r="B235" s="3"/>
      <c r="C235" s="141"/>
      <c r="D235" s="190" t="s">
        <v>456</v>
      </c>
      <c r="E235" s="19"/>
      <c r="F235" s="19"/>
      <c r="G235" s="185" t="s">
        <v>468</v>
      </c>
      <c r="H235" s="186" t="s">
        <v>100</v>
      </c>
      <c r="I235" s="187">
        <v>1</v>
      </c>
      <c r="J235" s="188"/>
      <c r="K235" s="195">
        <f t="shared" si="20"/>
        <v>0</v>
      </c>
      <c r="L235" s="4"/>
    </row>
    <row r="236" spans="2:12" ht="71.25">
      <c r="B236" s="3"/>
      <c r="C236" s="141"/>
      <c r="D236" s="190" t="s">
        <v>457</v>
      </c>
      <c r="E236" s="19"/>
      <c r="F236" s="19"/>
      <c r="G236" s="185" t="s">
        <v>469</v>
      </c>
      <c r="H236" s="186" t="s">
        <v>100</v>
      </c>
      <c r="I236" s="187">
        <v>1</v>
      </c>
      <c r="J236" s="188"/>
      <c r="K236" s="195">
        <f t="shared" si="20"/>
        <v>0</v>
      </c>
      <c r="L236" s="4"/>
    </row>
    <row r="237" spans="2:12" ht="42.75">
      <c r="B237" s="3"/>
      <c r="C237" s="141"/>
      <c r="D237" s="190" t="s">
        <v>458</v>
      </c>
      <c r="E237" s="19"/>
      <c r="F237" s="19"/>
      <c r="G237" s="185" t="s">
        <v>470</v>
      </c>
      <c r="H237" s="186" t="s">
        <v>100</v>
      </c>
      <c r="I237" s="187">
        <v>1</v>
      </c>
      <c r="J237" s="188"/>
      <c r="K237" s="195">
        <f t="shared" si="20"/>
        <v>0</v>
      </c>
      <c r="L237" s="4"/>
    </row>
    <row r="238" spans="2:12" ht="114">
      <c r="B238" s="3"/>
      <c r="C238" s="141"/>
      <c r="D238" s="190" t="s">
        <v>459</v>
      </c>
      <c r="E238" s="19"/>
      <c r="F238" s="19"/>
      <c r="G238" s="185" t="s">
        <v>471</v>
      </c>
      <c r="H238" s="186" t="s">
        <v>100</v>
      </c>
      <c r="I238" s="187">
        <v>1</v>
      </c>
      <c r="J238" s="188"/>
      <c r="K238" s="195">
        <f t="shared" si="20"/>
        <v>0</v>
      </c>
      <c r="L238" s="4"/>
    </row>
    <row r="239" spans="2:12" ht="57">
      <c r="B239" s="3"/>
      <c r="C239" s="141"/>
      <c r="D239" s="190" t="s">
        <v>460</v>
      </c>
      <c r="E239" s="19"/>
      <c r="F239" s="19"/>
      <c r="G239" s="185" t="s">
        <v>472</v>
      </c>
      <c r="H239" s="186" t="s">
        <v>93</v>
      </c>
      <c r="I239" s="187">
        <v>1</v>
      </c>
      <c r="J239" s="188"/>
      <c r="K239" s="195">
        <f t="shared" si="20"/>
        <v>0</v>
      </c>
      <c r="L239" s="4"/>
    </row>
    <row r="240" spans="2:12" ht="15" thickBot="1">
      <c r="B240" s="3"/>
      <c r="C240" s="143" t="s">
        <v>16</v>
      </c>
      <c r="D240" s="149"/>
      <c r="E240" s="24"/>
      <c r="F240" s="24"/>
      <c r="G240" s="27"/>
      <c r="H240" s="26"/>
      <c r="I240" s="159"/>
      <c r="J240" s="177"/>
      <c r="K240" s="198">
        <f>SUBTOTAL(9,K228:K239)</f>
        <v>0</v>
      </c>
      <c r="L240" s="4"/>
    </row>
    <row r="241" spans="2:12" ht="15" thickBot="1">
      <c r="B241" s="3"/>
      <c r="C241" s="150">
        <v>6</v>
      </c>
      <c r="D241" s="192"/>
      <c r="E241" s="132"/>
      <c r="F241" s="132"/>
      <c r="G241" s="172" t="s">
        <v>473</v>
      </c>
      <c r="H241" s="162"/>
      <c r="I241" s="162"/>
      <c r="J241" s="162"/>
      <c r="K241" s="162"/>
      <c r="L241" s="4"/>
    </row>
    <row r="242" spans="2:12" ht="71.25">
      <c r="B242" s="3"/>
      <c r="C242" s="150">
        <v>6.1</v>
      </c>
      <c r="D242" s="192"/>
      <c r="E242" s="132"/>
      <c r="F242" s="132"/>
      <c r="G242" s="173" t="s">
        <v>474</v>
      </c>
      <c r="H242" s="162"/>
      <c r="I242" s="162"/>
      <c r="J242" s="162"/>
      <c r="K242" s="162"/>
      <c r="L242" s="4"/>
    </row>
    <row r="243" spans="2:12" ht="71.25">
      <c r="B243" s="3"/>
      <c r="C243" s="141"/>
      <c r="D243" s="190" t="s">
        <v>475</v>
      </c>
      <c r="E243" s="19"/>
      <c r="F243" s="19"/>
      <c r="G243" s="185" t="s">
        <v>477</v>
      </c>
      <c r="H243" s="186" t="s">
        <v>100</v>
      </c>
      <c r="I243" s="187">
        <v>1</v>
      </c>
      <c r="J243" s="188"/>
      <c r="K243" s="195">
        <f t="shared" ref="K243:K244" si="21">ROUND(I243*J243*(1+$K$948),0)</f>
        <v>0</v>
      </c>
      <c r="L243" s="4"/>
    </row>
    <row r="244" spans="2:12" ht="57">
      <c r="B244" s="3"/>
      <c r="C244" s="141"/>
      <c r="D244" s="190" t="s">
        <v>476</v>
      </c>
      <c r="E244" s="19"/>
      <c r="F244" s="19"/>
      <c r="G244" s="185" t="s">
        <v>478</v>
      </c>
      <c r="H244" s="186" t="s">
        <v>100</v>
      </c>
      <c r="I244" s="187">
        <v>1</v>
      </c>
      <c r="J244" s="188"/>
      <c r="K244" s="195">
        <f t="shared" si="21"/>
        <v>0</v>
      </c>
      <c r="L244" s="4"/>
    </row>
    <row r="245" spans="2:12" ht="15" thickBot="1">
      <c r="B245" s="3"/>
      <c r="C245" s="143" t="s">
        <v>16</v>
      </c>
      <c r="D245" s="149"/>
      <c r="E245" s="24"/>
      <c r="F245" s="24"/>
      <c r="G245" s="27"/>
      <c r="H245" s="26"/>
      <c r="I245" s="159"/>
      <c r="J245" s="177"/>
      <c r="K245" s="198">
        <f>SUBTOTAL(9,K243:K244)</f>
        <v>0</v>
      </c>
      <c r="L245" s="4"/>
    </row>
    <row r="246" spans="2:12" ht="114.75" thickBot="1">
      <c r="B246" s="3"/>
      <c r="C246" s="151" t="s">
        <v>479</v>
      </c>
      <c r="D246" s="192"/>
      <c r="E246" s="132"/>
      <c r="F246" s="132"/>
      <c r="G246" s="173" t="s">
        <v>1084</v>
      </c>
      <c r="H246" s="162"/>
      <c r="I246" s="162"/>
      <c r="J246" s="162"/>
      <c r="K246" s="162"/>
      <c r="L246" s="4"/>
    </row>
    <row r="247" spans="2:12">
      <c r="B247" s="3"/>
      <c r="C247" s="150"/>
      <c r="D247" s="192" t="s">
        <v>480</v>
      </c>
      <c r="E247" s="132"/>
      <c r="F247" s="132"/>
      <c r="G247" s="173" t="s">
        <v>1085</v>
      </c>
      <c r="H247" s="162"/>
      <c r="I247" s="162"/>
      <c r="J247" s="162"/>
      <c r="K247" s="162"/>
      <c r="L247" s="4"/>
    </row>
    <row r="248" spans="2:12" ht="114">
      <c r="B248" s="3"/>
      <c r="C248" s="141"/>
      <c r="D248" s="141" t="s">
        <v>481</v>
      </c>
      <c r="E248" s="19"/>
      <c r="F248" s="19"/>
      <c r="G248" s="185" t="s">
        <v>1086</v>
      </c>
      <c r="H248" s="186" t="s">
        <v>93</v>
      </c>
      <c r="I248" s="187">
        <v>1</v>
      </c>
      <c r="J248" s="188"/>
      <c r="K248" s="195">
        <f t="shared" ref="K248:K249" si="22">ROUND(I248*J248*(1+$K$948),0)</f>
        <v>0</v>
      </c>
      <c r="L248" s="4"/>
    </row>
    <row r="249" spans="2:12" ht="114">
      <c r="B249" s="3"/>
      <c r="C249" s="141"/>
      <c r="D249" s="141" t="s">
        <v>482</v>
      </c>
      <c r="E249" s="19"/>
      <c r="F249" s="19"/>
      <c r="G249" s="185" t="s">
        <v>1087</v>
      </c>
      <c r="H249" s="186" t="s">
        <v>93</v>
      </c>
      <c r="I249" s="187">
        <v>1</v>
      </c>
      <c r="J249" s="188"/>
      <c r="K249" s="195">
        <f t="shared" si="22"/>
        <v>0</v>
      </c>
      <c r="L249" s="4"/>
    </row>
    <row r="250" spans="2:12" ht="15" thickBot="1">
      <c r="B250" s="3"/>
      <c r="C250" s="143" t="s">
        <v>16</v>
      </c>
      <c r="D250" s="149"/>
      <c r="E250" s="24"/>
      <c r="F250" s="24"/>
      <c r="G250" s="27"/>
      <c r="H250" s="26"/>
      <c r="I250" s="159"/>
      <c r="J250" s="177"/>
      <c r="K250" s="198">
        <f>SUBTOTAL(9,K248:K249)</f>
        <v>0</v>
      </c>
      <c r="L250" s="4"/>
    </row>
    <row r="251" spans="2:12">
      <c r="B251" s="3"/>
      <c r="C251" s="150"/>
      <c r="D251" s="192" t="s">
        <v>483</v>
      </c>
      <c r="E251" s="132"/>
      <c r="F251" s="132"/>
      <c r="G251" s="173" t="s">
        <v>1088</v>
      </c>
      <c r="H251" s="162"/>
      <c r="I251" s="162"/>
      <c r="J251" s="162"/>
      <c r="K251" s="162"/>
      <c r="L251" s="4"/>
    </row>
    <row r="252" spans="2:12" ht="114">
      <c r="B252" s="3"/>
      <c r="C252" s="141"/>
      <c r="D252" s="141" t="s">
        <v>484</v>
      </c>
      <c r="E252" s="19"/>
      <c r="F252" s="19"/>
      <c r="G252" s="185" t="s">
        <v>1089</v>
      </c>
      <c r="H252" s="186" t="s">
        <v>93</v>
      </c>
      <c r="I252" s="187">
        <v>1</v>
      </c>
      <c r="J252" s="188"/>
      <c r="K252" s="195">
        <f t="shared" ref="K252:K254" si="23">ROUND(I252*J252*(1+$K$948),0)</f>
        <v>0</v>
      </c>
      <c r="L252" s="4"/>
    </row>
    <row r="253" spans="2:12" ht="128.25">
      <c r="B253" s="3"/>
      <c r="C253" s="141"/>
      <c r="D253" s="141" t="s">
        <v>485</v>
      </c>
      <c r="E253" s="19"/>
      <c r="F253" s="19"/>
      <c r="G253" s="185" t="s">
        <v>1090</v>
      </c>
      <c r="H253" s="186" t="s">
        <v>93</v>
      </c>
      <c r="I253" s="187">
        <v>1</v>
      </c>
      <c r="J253" s="188"/>
      <c r="K253" s="195">
        <f t="shared" si="23"/>
        <v>0</v>
      </c>
      <c r="L253" s="4"/>
    </row>
    <row r="254" spans="2:12" ht="114">
      <c r="B254" s="3"/>
      <c r="C254" s="141"/>
      <c r="D254" s="141" t="s">
        <v>486</v>
      </c>
      <c r="E254" s="19"/>
      <c r="F254" s="19"/>
      <c r="G254" s="185" t="s">
        <v>1091</v>
      </c>
      <c r="H254" s="186" t="s">
        <v>93</v>
      </c>
      <c r="I254" s="187">
        <v>1</v>
      </c>
      <c r="J254" s="188"/>
      <c r="K254" s="195">
        <f t="shared" si="23"/>
        <v>0</v>
      </c>
      <c r="L254" s="4"/>
    </row>
    <row r="255" spans="2:12" ht="15" thickBot="1">
      <c r="B255" s="3"/>
      <c r="C255" s="143" t="s">
        <v>16</v>
      </c>
      <c r="D255" s="149"/>
      <c r="E255" s="24"/>
      <c r="F255" s="24"/>
      <c r="G255" s="27"/>
      <c r="H255" s="26"/>
      <c r="I255" s="159"/>
      <c r="J255" s="177"/>
      <c r="K255" s="198">
        <f>SUBTOTAL(9,K252:K254)</f>
        <v>0</v>
      </c>
      <c r="L255" s="4"/>
    </row>
    <row r="256" spans="2:12">
      <c r="B256" s="3"/>
      <c r="C256" s="150"/>
      <c r="D256" s="192" t="s">
        <v>487</v>
      </c>
      <c r="E256" s="132"/>
      <c r="F256" s="132"/>
      <c r="G256" s="173" t="s">
        <v>1092</v>
      </c>
      <c r="H256" s="162"/>
      <c r="I256" s="162"/>
      <c r="J256" s="162"/>
      <c r="K256" s="162"/>
      <c r="L256" s="4"/>
    </row>
    <row r="257" spans="2:12" ht="114">
      <c r="B257" s="3"/>
      <c r="C257" s="141"/>
      <c r="D257" s="141" t="s">
        <v>488</v>
      </c>
      <c r="E257" s="19"/>
      <c r="F257" s="19"/>
      <c r="G257" s="185" t="s">
        <v>1093</v>
      </c>
      <c r="H257" s="186" t="s">
        <v>93</v>
      </c>
      <c r="I257" s="187">
        <v>1</v>
      </c>
      <c r="J257" s="188"/>
      <c r="K257" s="195">
        <f t="shared" ref="K257:K259" si="24">ROUND(I257*J257*(1+$K$948),0)</f>
        <v>0</v>
      </c>
      <c r="L257" s="4"/>
    </row>
    <row r="258" spans="2:12" ht="114">
      <c r="B258" s="3"/>
      <c r="C258" s="141"/>
      <c r="D258" s="141" t="s">
        <v>489</v>
      </c>
      <c r="E258" s="19"/>
      <c r="F258" s="19"/>
      <c r="G258" s="185" t="s">
        <v>1094</v>
      </c>
      <c r="H258" s="186" t="s">
        <v>93</v>
      </c>
      <c r="I258" s="187">
        <v>1</v>
      </c>
      <c r="J258" s="188"/>
      <c r="K258" s="195">
        <f t="shared" si="24"/>
        <v>0</v>
      </c>
      <c r="L258" s="4"/>
    </row>
    <row r="259" spans="2:12" ht="156.75">
      <c r="B259" s="3"/>
      <c r="C259" s="141"/>
      <c r="D259" s="141" t="s">
        <v>490</v>
      </c>
      <c r="E259" s="19"/>
      <c r="F259" s="19"/>
      <c r="G259" s="185" t="s">
        <v>1095</v>
      </c>
      <c r="H259" s="186" t="s">
        <v>93</v>
      </c>
      <c r="I259" s="187">
        <v>1</v>
      </c>
      <c r="J259" s="188"/>
      <c r="K259" s="195">
        <f t="shared" si="24"/>
        <v>0</v>
      </c>
      <c r="L259" s="4"/>
    </row>
    <row r="260" spans="2:12" ht="15" thickBot="1">
      <c r="B260" s="3"/>
      <c r="C260" s="143" t="s">
        <v>16</v>
      </c>
      <c r="D260" s="149"/>
      <c r="E260" s="24"/>
      <c r="F260" s="24"/>
      <c r="G260" s="27"/>
      <c r="H260" s="26"/>
      <c r="I260" s="159"/>
      <c r="J260" s="177"/>
      <c r="K260" s="198">
        <f>SUBTOTAL(9,K257:K259)</f>
        <v>0</v>
      </c>
      <c r="L260" s="4"/>
    </row>
    <row r="261" spans="2:12" ht="28.5">
      <c r="B261" s="3"/>
      <c r="C261" s="150"/>
      <c r="D261" s="192" t="s">
        <v>491</v>
      </c>
      <c r="E261" s="132"/>
      <c r="F261" s="132"/>
      <c r="G261" s="173" t="s">
        <v>1096</v>
      </c>
      <c r="H261" s="162"/>
      <c r="I261" s="162"/>
      <c r="J261" s="162"/>
      <c r="K261" s="162"/>
      <c r="L261" s="4"/>
    </row>
    <row r="262" spans="2:12" ht="114">
      <c r="B262" s="3"/>
      <c r="C262" s="141"/>
      <c r="D262" s="141" t="s">
        <v>492</v>
      </c>
      <c r="E262" s="19"/>
      <c r="F262" s="19"/>
      <c r="G262" s="185" t="s">
        <v>1097</v>
      </c>
      <c r="H262" s="186" t="s">
        <v>93</v>
      </c>
      <c r="I262" s="187">
        <v>1</v>
      </c>
      <c r="J262" s="188"/>
      <c r="K262" s="195">
        <f t="shared" ref="K262:K263" si="25">ROUND(I262*J262*(1+$K$948),0)</f>
        <v>0</v>
      </c>
      <c r="L262" s="4"/>
    </row>
    <row r="263" spans="2:12" ht="99.75">
      <c r="B263" s="3"/>
      <c r="C263" s="141"/>
      <c r="D263" s="141" t="s">
        <v>493</v>
      </c>
      <c r="E263" s="19"/>
      <c r="F263" s="19"/>
      <c r="G263" s="185" t="s">
        <v>1098</v>
      </c>
      <c r="H263" s="186" t="s">
        <v>93</v>
      </c>
      <c r="I263" s="187">
        <v>1</v>
      </c>
      <c r="J263" s="188"/>
      <c r="K263" s="195">
        <f t="shared" si="25"/>
        <v>0</v>
      </c>
      <c r="L263" s="4"/>
    </row>
    <row r="264" spans="2:12" ht="15" thickBot="1">
      <c r="B264" s="3"/>
      <c r="C264" s="143" t="s">
        <v>16</v>
      </c>
      <c r="D264" s="149"/>
      <c r="E264" s="24"/>
      <c r="F264" s="24"/>
      <c r="G264" s="27"/>
      <c r="H264" s="26"/>
      <c r="I264" s="159"/>
      <c r="J264" s="177"/>
      <c r="K264" s="198">
        <f>SUBTOTAL(9,K262:K263)</f>
        <v>0</v>
      </c>
      <c r="L264" s="4"/>
    </row>
    <row r="265" spans="2:12" ht="28.5">
      <c r="B265" s="3"/>
      <c r="C265" s="150"/>
      <c r="D265" s="192" t="s">
        <v>494</v>
      </c>
      <c r="E265" s="132"/>
      <c r="F265" s="132"/>
      <c r="G265" s="173" t="s">
        <v>1099</v>
      </c>
      <c r="H265" s="162"/>
      <c r="I265" s="162"/>
      <c r="J265" s="162"/>
      <c r="K265" s="162"/>
      <c r="L265" s="4"/>
    </row>
    <row r="266" spans="2:12" ht="114">
      <c r="B266" s="3"/>
      <c r="C266" s="141"/>
      <c r="D266" s="141" t="s">
        <v>495</v>
      </c>
      <c r="E266" s="19"/>
      <c r="F266" s="19"/>
      <c r="G266" s="185" t="s">
        <v>1100</v>
      </c>
      <c r="H266" s="186" t="s">
        <v>93</v>
      </c>
      <c r="I266" s="187">
        <v>1</v>
      </c>
      <c r="J266" s="188"/>
      <c r="K266" s="195">
        <f t="shared" ref="K266:K287" si="26">ROUND(I266*J266*(1+$K$948),0)</f>
        <v>0</v>
      </c>
      <c r="L266" s="4"/>
    </row>
    <row r="267" spans="2:12" ht="114">
      <c r="B267" s="3"/>
      <c r="C267" s="141"/>
      <c r="D267" s="141" t="s">
        <v>496</v>
      </c>
      <c r="E267" s="19"/>
      <c r="F267" s="19"/>
      <c r="G267" s="185" t="s">
        <v>1101</v>
      </c>
      <c r="H267" s="186" t="s">
        <v>93</v>
      </c>
      <c r="I267" s="187">
        <v>1</v>
      </c>
      <c r="J267" s="188"/>
      <c r="K267" s="195">
        <f t="shared" si="26"/>
        <v>0</v>
      </c>
      <c r="L267" s="4"/>
    </row>
    <row r="268" spans="2:12" ht="114">
      <c r="B268" s="3"/>
      <c r="C268" s="141"/>
      <c r="D268" s="141" t="s">
        <v>497</v>
      </c>
      <c r="E268" s="19"/>
      <c r="F268" s="19"/>
      <c r="G268" s="185" t="s">
        <v>1102</v>
      </c>
      <c r="H268" s="186" t="s">
        <v>93</v>
      </c>
      <c r="I268" s="187">
        <v>1</v>
      </c>
      <c r="J268" s="188"/>
      <c r="K268" s="195">
        <f t="shared" si="26"/>
        <v>0</v>
      </c>
      <c r="L268" s="4"/>
    </row>
    <row r="269" spans="2:12">
      <c r="B269" s="3"/>
      <c r="C269" s="141"/>
      <c r="D269" s="141" t="s">
        <v>498</v>
      </c>
      <c r="E269" s="19"/>
      <c r="F269" s="19"/>
      <c r="G269" s="185" t="s">
        <v>1103</v>
      </c>
      <c r="H269" s="186" t="s">
        <v>93</v>
      </c>
      <c r="I269" s="187">
        <v>1</v>
      </c>
      <c r="J269" s="188"/>
      <c r="K269" s="195">
        <f t="shared" si="26"/>
        <v>0</v>
      </c>
      <c r="L269" s="4"/>
    </row>
    <row r="270" spans="2:12" ht="71.25">
      <c r="B270" s="3"/>
      <c r="C270" s="141"/>
      <c r="D270" s="141" t="s">
        <v>499</v>
      </c>
      <c r="E270" s="19"/>
      <c r="F270" s="19"/>
      <c r="G270" s="185" t="s">
        <v>1104</v>
      </c>
      <c r="H270" s="186" t="s">
        <v>93</v>
      </c>
      <c r="I270" s="187">
        <v>1</v>
      </c>
      <c r="J270" s="188"/>
      <c r="K270" s="195">
        <f t="shared" si="26"/>
        <v>0</v>
      </c>
      <c r="L270" s="4"/>
    </row>
    <row r="271" spans="2:12" ht="156.75">
      <c r="B271" s="3"/>
      <c r="C271" s="141"/>
      <c r="D271" s="141" t="s">
        <v>500</v>
      </c>
      <c r="E271" s="19"/>
      <c r="F271" s="19"/>
      <c r="G271" s="185" t="s">
        <v>1105</v>
      </c>
      <c r="H271" s="186" t="s">
        <v>100</v>
      </c>
      <c r="I271" s="187">
        <v>1</v>
      </c>
      <c r="J271" s="188"/>
      <c r="K271" s="195">
        <f t="shared" si="26"/>
        <v>0</v>
      </c>
      <c r="L271" s="4"/>
    </row>
    <row r="272" spans="2:12" ht="171">
      <c r="B272" s="3"/>
      <c r="C272" s="141"/>
      <c r="D272" s="141" t="s">
        <v>501</v>
      </c>
      <c r="E272" s="19"/>
      <c r="F272" s="19"/>
      <c r="G272" s="185" t="s">
        <v>1106</v>
      </c>
      <c r="H272" s="186" t="s">
        <v>100</v>
      </c>
      <c r="I272" s="187">
        <v>1</v>
      </c>
      <c r="J272" s="188"/>
      <c r="K272" s="195">
        <f t="shared" si="26"/>
        <v>0</v>
      </c>
      <c r="L272" s="4"/>
    </row>
    <row r="273" spans="2:12" ht="171">
      <c r="B273" s="3"/>
      <c r="C273" s="141"/>
      <c r="D273" s="141" t="s">
        <v>502</v>
      </c>
      <c r="E273" s="19"/>
      <c r="F273" s="19"/>
      <c r="G273" s="185" t="s">
        <v>1107</v>
      </c>
      <c r="H273" s="186" t="s">
        <v>100</v>
      </c>
      <c r="I273" s="187">
        <v>1</v>
      </c>
      <c r="J273" s="188"/>
      <c r="K273" s="195">
        <f t="shared" si="26"/>
        <v>0</v>
      </c>
      <c r="L273" s="4"/>
    </row>
    <row r="274" spans="2:12" ht="171">
      <c r="B274" s="3"/>
      <c r="C274" s="141"/>
      <c r="D274" s="141" t="s">
        <v>503</v>
      </c>
      <c r="E274" s="19"/>
      <c r="F274" s="19"/>
      <c r="G274" s="185" t="s">
        <v>1108</v>
      </c>
      <c r="H274" s="186" t="s">
        <v>100</v>
      </c>
      <c r="I274" s="187">
        <v>1</v>
      </c>
      <c r="J274" s="188"/>
      <c r="K274" s="195">
        <f t="shared" si="26"/>
        <v>0</v>
      </c>
      <c r="L274" s="4"/>
    </row>
    <row r="275" spans="2:12" ht="185.25">
      <c r="B275" s="3"/>
      <c r="C275" s="141"/>
      <c r="D275" s="141" t="s">
        <v>504</v>
      </c>
      <c r="E275" s="19"/>
      <c r="F275" s="19"/>
      <c r="G275" s="185" t="s">
        <v>1109</v>
      </c>
      <c r="H275" s="186" t="s">
        <v>100</v>
      </c>
      <c r="I275" s="187">
        <v>1</v>
      </c>
      <c r="J275" s="188"/>
      <c r="K275" s="195">
        <f t="shared" si="26"/>
        <v>0</v>
      </c>
      <c r="L275" s="4"/>
    </row>
    <row r="276" spans="2:12" ht="114">
      <c r="B276" s="3"/>
      <c r="C276" s="141"/>
      <c r="D276" s="141" t="s">
        <v>505</v>
      </c>
      <c r="E276" s="19"/>
      <c r="F276" s="19"/>
      <c r="G276" s="185" t="s">
        <v>1110</v>
      </c>
      <c r="H276" s="186" t="s">
        <v>100</v>
      </c>
      <c r="I276" s="187">
        <v>1</v>
      </c>
      <c r="J276" s="188"/>
      <c r="K276" s="195">
        <f t="shared" si="26"/>
        <v>0</v>
      </c>
      <c r="L276" s="4"/>
    </row>
    <row r="277" spans="2:12" ht="213.75">
      <c r="B277" s="3"/>
      <c r="C277" s="141"/>
      <c r="D277" s="141" t="s">
        <v>506</v>
      </c>
      <c r="E277" s="19"/>
      <c r="F277" s="19"/>
      <c r="G277" s="185" t="s">
        <v>1111</v>
      </c>
      <c r="H277" s="186" t="s">
        <v>100</v>
      </c>
      <c r="I277" s="187">
        <v>1</v>
      </c>
      <c r="J277" s="188"/>
      <c r="K277" s="195">
        <f t="shared" si="26"/>
        <v>0</v>
      </c>
      <c r="L277" s="4"/>
    </row>
    <row r="278" spans="2:12" ht="114">
      <c r="B278" s="3"/>
      <c r="C278" s="141"/>
      <c r="D278" s="141" t="s">
        <v>507</v>
      </c>
      <c r="E278" s="19"/>
      <c r="F278" s="19"/>
      <c r="G278" s="185" t="s">
        <v>1112</v>
      </c>
      <c r="H278" s="186" t="s">
        <v>100</v>
      </c>
      <c r="I278" s="187">
        <v>1</v>
      </c>
      <c r="J278" s="188"/>
      <c r="K278" s="195">
        <f t="shared" si="26"/>
        <v>0</v>
      </c>
      <c r="L278" s="4"/>
    </row>
    <row r="279" spans="2:12" ht="42.75">
      <c r="B279" s="3"/>
      <c r="C279" s="141"/>
      <c r="D279" s="141" t="s">
        <v>508</v>
      </c>
      <c r="E279" s="19"/>
      <c r="F279" s="19"/>
      <c r="G279" s="185" t="s">
        <v>1113</v>
      </c>
      <c r="H279" s="186" t="s">
        <v>93</v>
      </c>
      <c r="I279" s="187">
        <v>1</v>
      </c>
      <c r="J279" s="188"/>
      <c r="K279" s="195">
        <f t="shared" si="26"/>
        <v>0</v>
      </c>
      <c r="L279" s="4"/>
    </row>
    <row r="280" spans="2:12" ht="42.75">
      <c r="B280" s="3"/>
      <c r="C280" s="141"/>
      <c r="D280" s="141" t="s">
        <v>509</v>
      </c>
      <c r="E280" s="19"/>
      <c r="F280" s="19"/>
      <c r="G280" s="185" t="s">
        <v>1114</v>
      </c>
      <c r="H280" s="186" t="s">
        <v>100</v>
      </c>
      <c r="I280" s="187">
        <v>1</v>
      </c>
      <c r="J280" s="188"/>
      <c r="K280" s="195">
        <f t="shared" si="26"/>
        <v>0</v>
      </c>
      <c r="L280" s="4"/>
    </row>
    <row r="281" spans="2:12" ht="142.5">
      <c r="B281" s="3"/>
      <c r="C281" s="141"/>
      <c r="D281" s="141" t="s">
        <v>510</v>
      </c>
      <c r="E281" s="19"/>
      <c r="F281" s="19"/>
      <c r="G281" s="185" t="s">
        <v>1115</v>
      </c>
      <c r="H281" s="186" t="s">
        <v>100</v>
      </c>
      <c r="I281" s="187">
        <v>1</v>
      </c>
      <c r="J281" s="188"/>
      <c r="K281" s="195">
        <f t="shared" si="26"/>
        <v>0</v>
      </c>
      <c r="L281" s="4"/>
    </row>
    <row r="282" spans="2:12" ht="142.5">
      <c r="B282" s="3"/>
      <c r="C282" s="141"/>
      <c r="D282" s="141" t="s">
        <v>511</v>
      </c>
      <c r="E282" s="19"/>
      <c r="F282" s="19"/>
      <c r="G282" s="185" t="s">
        <v>1116</v>
      </c>
      <c r="H282" s="186" t="s">
        <v>100</v>
      </c>
      <c r="I282" s="187">
        <v>1</v>
      </c>
      <c r="J282" s="188"/>
      <c r="K282" s="195">
        <f t="shared" si="26"/>
        <v>0</v>
      </c>
      <c r="L282" s="4"/>
    </row>
    <row r="283" spans="2:12" ht="270.75">
      <c r="B283" s="3"/>
      <c r="C283" s="141"/>
      <c r="D283" s="141" t="s">
        <v>512</v>
      </c>
      <c r="E283" s="19"/>
      <c r="F283" s="19"/>
      <c r="G283" s="185" t="s">
        <v>1117</v>
      </c>
      <c r="H283" s="186" t="s">
        <v>100</v>
      </c>
      <c r="I283" s="187">
        <v>1</v>
      </c>
      <c r="J283" s="188"/>
      <c r="K283" s="195">
        <f t="shared" si="26"/>
        <v>0</v>
      </c>
      <c r="L283" s="4"/>
    </row>
    <row r="284" spans="2:12">
      <c r="B284" s="3"/>
      <c r="C284" s="141"/>
      <c r="D284" s="141" t="s">
        <v>513</v>
      </c>
      <c r="E284" s="19"/>
      <c r="F284" s="19"/>
      <c r="G284" s="185" t="s">
        <v>1118</v>
      </c>
      <c r="H284" s="186" t="s">
        <v>93</v>
      </c>
      <c r="I284" s="187">
        <v>1</v>
      </c>
      <c r="J284" s="188"/>
      <c r="K284" s="195">
        <f t="shared" si="26"/>
        <v>0</v>
      </c>
      <c r="L284" s="4"/>
    </row>
    <row r="285" spans="2:12" ht="28.5">
      <c r="B285" s="3"/>
      <c r="C285" s="141"/>
      <c r="D285" s="141" t="s">
        <v>514</v>
      </c>
      <c r="E285" s="19"/>
      <c r="F285" s="19"/>
      <c r="G285" s="185" t="s">
        <v>1119</v>
      </c>
      <c r="H285" s="186" t="s">
        <v>93</v>
      </c>
      <c r="I285" s="187">
        <v>1</v>
      </c>
      <c r="J285" s="188"/>
      <c r="K285" s="195">
        <f t="shared" si="26"/>
        <v>0</v>
      </c>
      <c r="L285" s="4"/>
    </row>
    <row r="286" spans="2:12" ht="42.75">
      <c r="B286" s="3"/>
      <c r="C286" s="141"/>
      <c r="D286" s="141" t="s">
        <v>515</v>
      </c>
      <c r="E286" s="19"/>
      <c r="F286" s="19"/>
      <c r="G286" s="185" t="s">
        <v>1120</v>
      </c>
      <c r="H286" s="186" t="s">
        <v>93</v>
      </c>
      <c r="I286" s="187">
        <v>1</v>
      </c>
      <c r="J286" s="188"/>
      <c r="K286" s="195">
        <f t="shared" si="26"/>
        <v>0</v>
      </c>
      <c r="L286" s="4"/>
    </row>
    <row r="287" spans="2:12" ht="28.5">
      <c r="B287" s="3"/>
      <c r="C287" s="141"/>
      <c r="D287" s="141" t="s">
        <v>516</v>
      </c>
      <c r="E287" s="19"/>
      <c r="F287" s="19"/>
      <c r="G287" s="185" t="s">
        <v>1121</v>
      </c>
      <c r="H287" s="186" t="s">
        <v>93</v>
      </c>
      <c r="I287" s="187">
        <v>1</v>
      </c>
      <c r="J287" s="188"/>
      <c r="K287" s="195">
        <f t="shared" si="26"/>
        <v>0</v>
      </c>
      <c r="L287" s="4"/>
    </row>
    <row r="288" spans="2:12" ht="15" thickBot="1">
      <c r="B288" s="3"/>
      <c r="C288" s="143" t="s">
        <v>16</v>
      </c>
      <c r="D288" s="149"/>
      <c r="E288" s="24"/>
      <c r="F288" s="24"/>
      <c r="G288" s="27"/>
      <c r="H288" s="26"/>
      <c r="I288" s="159"/>
      <c r="J288" s="177"/>
      <c r="K288" s="198">
        <f>SUBTOTAL(9,K266:K287)</f>
        <v>0</v>
      </c>
      <c r="L288" s="4"/>
    </row>
    <row r="289" spans="2:12" ht="28.5">
      <c r="B289" s="3"/>
      <c r="C289" s="150"/>
      <c r="D289" s="192" t="s">
        <v>517</v>
      </c>
      <c r="E289" s="132"/>
      <c r="F289" s="132"/>
      <c r="G289" s="173" t="s">
        <v>1122</v>
      </c>
      <c r="H289" s="162"/>
      <c r="I289" s="162"/>
      <c r="J289" s="162"/>
      <c r="K289" s="162"/>
      <c r="L289" s="4"/>
    </row>
    <row r="290" spans="2:12" ht="28.5">
      <c r="B290" s="3"/>
      <c r="C290" s="141"/>
      <c r="D290" s="141" t="s">
        <v>518</v>
      </c>
      <c r="E290" s="19"/>
      <c r="F290" s="19"/>
      <c r="G290" s="185" t="s">
        <v>1123</v>
      </c>
      <c r="H290" s="186" t="s">
        <v>93</v>
      </c>
      <c r="I290" s="187">
        <v>1</v>
      </c>
      <c r="J290" s="188"/>
      <c r="K290" s="195">
        <f t="shared" ref="K290:K299" si="27">ROUND(I290*J290*(1+$K$948),0)</f>
        <v>0</v>
      </c>
      <c r="L290" s="4"/>
    </row>
    <row r="291" spans="2:12" ht="28.5">
      <c r="B291" s="3"/>
      <c r="C291" s="141"/>
      <c r="D291" s="141" t="s">
        <v>519</v>
      </c>
      <c r="E291" s="19"/>
      <c r="F291" s="19"/>
      <c r="G291" s="185" t="s">
        <v>1124</v>
      </c>
      <c r="H291" s="186" t="s">
        <v>93</v>
      </c>
      <c r="I291" s="187">
        <v>1</v>
      </c>
      <c r="J291" s="188"/>
      <c r="K291" s="195">
        <f t="shared" si="27"/>
        <v>0</v>
      </c>
      <c r="L291" s="4"/>
    </row>
    <row r="292" spans="2:12" ht="28.5">
      <c r="B292" s="3"/>
      <c r="C292" s="141"/>
      <c r="D292" s="141" t="s">
        <v>520</v>
      </c>
      <c r="E292" s="19"/>
      <c r="F292" s="19"/>
      <c r="G292" s="185" t="s">
        <v>1125</v>
      </c>
      <c r="H292" s="186" t="s">
        <v>93</v>
      </c>
      <c r="I292" s="187">
        <v>1</v>
      </c>
      <c r="J292" s="188"/>
      <c r="K292" s="195">
        <f t="shared" si="27"/>
        <v>0</v>
      </c>
      <c r="L292" s="4"/>
    </row>
    <row r="293" spans="2:12" ht="28.5">
      <c r="B293" s="3"/>
      <c r="C293" s="141"/>
      <c r="D293" s="141" t="s">
        <v>521</v>
      </c>
      <c r="E293" s="19"/>
      <c r="F293" s="19"/>
      <c r="G293" s="185" t="s">
        <v>1126</v>
      </c>
      <c r="H293" s="186" t="s">
        <v>93</v>
      </c>
      <c r="I293" s="187">
        <v>1</v>
      </c>
      <c r="J293" s="188"/>
      <c r="K293" s="195">
        <f t="shared" si="27"/>
        <v>0</v>
      </c>
      <c r="L293" s="4"/>
    </row>
    <row r="294" spans="2:12" ht="57">
      <c r="B294" s="3"/>
      <c r="C294" s="141"/>
      <c r="D294" s="141" t="s">
        <v>522</v>
      </c>
      <c r="E294" s="19"/>
      <c r="F294" s="19"/>
      <c r="G294" s="185" t="s">
        <v>1127</v>
      </c>
      <c r="H294" s="186" t="s">
        <v>100</v>
      </c>
      <c r="I294" s="187">
        <v>1</v>
      </c>
      <c r="J294" s="188"/>
      <c r="K294" s="195">
        <f t="shared" si="27"/>
        <v>0</v>
      </c>
      <c r="L294" s="4"/>
    </row>
    <row r="295" spans="2:12" ht="85.5">
      <c r="B295" s="3"/>
      <c r="C295" s="141"/>
      <c r="D295" s="141" t="s">
        <v>523</v>
      </c>
      <c r="E295" s="19"/>
      <c r="F295" s="19"/>
      <c r="G295" s="185" t="s">
        <v>1128</v>
      </c>
      <c r="H295" s="186" t="s">
        <v>93</v>
      </c>
      <c r="I295" s="187">
        <v>1</v>
      </c>
      <c r="J295" s="188"/>
      <c r="K295" s="195">
        <f t="shared" si="27"/>
        <v>0</v>
      </c>
      <c r="L295" s="4"/>
    </row>
    <row r="296" spans="2:12" ht="42.75">
      <c r="B296" s="3"/>
      <c r="C296" s="141"/>
      <c r="D296" s="141" t="s">
        <v>524</v>
      </c>
      <c r="E296" s="19"/>
      <c r="F296" s="19"/>
      <c r="G296" s="185" t="s">
        <v>1129</v>
      </c>
      <c r="H296" s="186" t="s">
        <v>100</v>
      </c>
      <c r="I296" s="187">
        <v>1</v>
      </c>
      <c r="J296" s="188"/>
      <c r="K296" s="195">
        <f t="shared" si="27"/>
        <v>0</v>
      </c>
      <c r="L296" s="4"/>
    </row>
    <row r="297" spans="2:12" ht="42.75">
      <c r="B297" s="3"/>
      <c r="C297" s="141"/>
      <c r="D297" s="141" t="s">
        <v>525</v>
      </c>
      <c r="E297" s="19"/>
      <c r="F297" s="19"/>
      <c r="G297" s="185" t="s">
        <v>1130</v>
      </c>
      <c r="H297" s="186" t="s">
        <v>93</v>
      </c>
      <c r="I297" s="187">
        <v>1</v>
      </c>
      <c r="J297" s="188"/>
      <c r="K297" s="195">
        <f t="shared" si="27"/>
        <v>0</v>
      </c>
      <c r="L297" s="4"/>
    </row>
    <row r="298" spans="2:12" ht="57">
      <c r="B298" s="3"/>
      <c r="C298" s="141"/>
      <c r="D298" s="141" t="s">
        <v>526</v>
      </c>
      <c r="E298" s="19"/>
      <c r="F298" s="19"/>
      <c r="G298" s="185" t="s">
        <v>1131</v>
      </c>
      <c r="H298" s="186" t="s">
        <v>100</v>
      </c>
      <c r="I298" s="187">
        <v>1</v>
      </c>
      <c r="J298" s="188"/>
      <c r="K298" s="195">
        <f t="shared" si="27"/>
        <v>0</v>
      </c>
      <c r="L298" s="4"/>
    </row>
    <row r="299" spans="2:12" ht="114">
      <c r="B299" s="3"/>
      <c r="C299" s="141"/>
      <c r="D299" s="141" t="s">
        <v>527</v>
      </c>
      <c r="E299" s="19"/>
      <c r="F299" s="19"/>
      <c r="G299" s="185" t="s">
        <v>1132</v>
      </c>
      <c r="H299" s="186" t="s">
        <v>93</v>
      </c>
      <c r="I299" s="187">
        <v>1</v>
      </c>
      <c r="J299" s="188"/>
      <c r="K299" s="195">
        <f t="shared" si="27"/>
        <v>0</v>
      </c>
      <c r="L299" s="4"/>
    </row>
    <row r="300" spans="2:12" ht="15" thickBot="1">
      <c r="B300" s="3"/>
      <c r="C300" s="143" t="s">
        <v>16</v>
      </c>
      <c r="D300" s="149"/>
      <c r="E300" s="24"/>
      <c r="F300" s="24"/>
      <c r="G300" s="27"/>
      <c r="H300" s="26"/>
      <c r="I300" s="159"/>
      <c r="J300" s="177"/>
      <c r="K300" s="198">
        <f>SUBTOTAL(9,K290:K299)</f>
        <v>0</v>
      </c>
      <c r="L300" s="4"/>
    </row>
    <row r="301" spans="2:12" ht="15" thickBot="1">
      <c r="B301" s="3"/>
      <c r="C301" s="150"/>
      <c r="D301" s="192">
        <v>7</v>
      </c>
      <c r="E301" s="132"/>
      <c r="F301" s="132"/>
      <c r="G301" s="173" t="s">
        <v>1133</v>
      </c>
      <c r="H301" s="162"/>
      <c r="I301" s="162"/>
      <c r="J301" s="162"/>
      <c r="K301" s="162"/>
      <c r="L301" s="4"/>
    </row>
    <row r="302" spans="2:12" ht="42.75">
      <c r="B302" s="3"/>
      <c r="C302" s="150"/>
      <c r="D302" s="192" t="s">
        <v>528</v>
      </c>
      <c r="E302" s="132"/>
      <c r="F302" s="132"/>
      <c r="G302" s="173" t="s">
        <v>1134</v>
      </c>
      <c r="H302" s="162"/>
      <c r="I302" s="162"/>
      <c r="J302" s="162"/>
      <c r="K302" s="162"/>
      <c r="L302" s="4"/>
    </row>
    <row r="303" spans="2:12" ht="28.5">
      <c r="B303" s="3"/>
      <c r="C303" s="141"/>
      <c r="D303" s="141" t="s">
        <v>529</v>
      </c>
      <c r="E303" s="19"/>
      <c r="F303" s="19"/>
      <c r="G303" s="185" t="s">
        <v>1135</v>
      </c>
      <c r="H303" s="186" t="s">
        <v>100</v>
      </c>
      <c r="I303" s="187">
        <v>1</v>
      </c>
      <c r="J303" s="188"/>
      <c r="K303" s="195">
        <f t="shared" ref="K303:K309" si="28">ROUND(I303*J303*(1+$K$948),0)</f>
        <v>0</v>
      </c>
      <c r="L303" s="4"/>
    </row>
    <row r="304" spans="2:12" ht="28.5">
      <c r="B304" s="3"/>
      <c r="C304" s="141"/>
      <c r="D304" s="141" t="s">
        <v>530</v>
      </c>
      <c r="E304" s="19"/>
      <c r="F304" s="19"/>
      <c r="G304" s="185" t="s">
        <v>1136</v>
      </c>
      <c r="H304" s="186" t="s">
        <v>100</v>
      </c>
      <c r="I304" s="187">
        <v>1</v>
      </c>
      <c r="J304" s="188"/>
      <c r="K304" s="195">
        <f t="shared" si="28"/>
        <v>0</v>
      </c>
      <c r="L304" s="4"/>
    </row>
    <row r="305" spans="2:12" ht="28.5">
      <c r="B305" s="3"/>
      <c r="C305" s="141"/>
      <c r="D305" s="141" t="s">
        <v>531</v>
      </c>
      <c r="E305" s="19"/>
      <c r="F305" s="19"/>
      <c r="G305" s="185" t="s">
        <v>1137</v>
      </c>
      <c r="H305" s="186" t="s">
        <v>100</v>
      </c>
      <c r="I305" s="187">
        <v>1</v>
      </c>
      <c r="J305" s="188"/>
      <c r="K305" s="195">
        <f t="shared" si="28"/>
        <v>0</v>
      </c>
      <c r="L305" s="4"/>
    </row>
    <row r="306" spans="2:12" ht="28.5">
      <c r="B306" s="3"/>
      <c r="C306" s="141"/>
      <c r="D306" s="141" t="s">
        <v>532</v>
      </c>
      <c r="E306" s="19"/>
      <c r="F306" s="19"/>
      <c r="G306" s="185" t="s">
        <v>1138</v>
      </c>
      <c r="H306" s="186" t="s">
        <v>100</v>
      </c>
      <c r="I306" s="187">
        <v>1</v>
      </c>
      <c r="J306" s="188"/>
      <c r="K306" s="195">
        <f t="shared" si="28"/>
        <v>0</v>
      </c>
      <c r="L306" s="4"/>
    </row>
    <row r="307" spans="2:12" ht="28.5">
      <c r="B307" s="3"/>
      <c r="C307" s="141"/>
      <c r="D307" s="141" t="s">
        <v>533</v>
      </c>
      <c r="E307" s="19"/>
      <c r="F307" s="19"/>
      <c r="G307" s="185" t="s">
        <v>1139</v>
      </c>
      <c r="H307" s="186" t="s">
        <v>100</v>
      </c>
      <c r="I307" s="187">
        <v>1</v>
      </c>
      <c r="J307" s="188"/>
      <c r="K307" s="195">
        <f t="shared" si="28"/>
        <v>0</v>
      </c>
      <c r="L307" s="4"/>
    </row>
    <row r="308" spans="2:12" ht="28.5">
      <c r="B308" s="3"/>
      <c r="C308" s="141"/>
      <c r="D308" s="141" t="s">
        <v>534</v>
      </c>
      <c r="E308" s="19"/>
      <c r="F308" s="19"/>
      <c r="G308" s="185" t="s">
        <v>1140</v>
      </c>
      <c r="H308" s="186" t="s">
        <v>100</v>
      </c>
      <c r="I308" s="187">
        <v>1</v>
      </c>
      <c r="J308" s="188"/>
      <c r="K308" s="195">
        <f t="shared" si="28"/>
        <v>0</v>
      </c>
      <c r="L308" s="4"/>
    </row>
    <row r="309" spans="2:12" ht="42.75">
      <c r="B309" s="3"/>
      <c r="C309" s="141"/>
      <c r="D309" s="141" t="s">
        <v>535</v>
      </c>
      <c r="E309" s="19"/>
      <c r="F309" s="19"/>
      <c r="G309" s="185" t="s">
        <v>1141</v>
      </c>
      <c r="H309" s="186" t="s">
        <v>100</v>
      </c>
      <c r="I309" s="187">
        <v>1</v>
      </c>
      <c r="J309" s="188"/>
      <c r="K309" s="195">
        <f t="shared" si="28"/>
        <v>0</v>
      </c>
      <c r="L309" s="4"/>
    </row>
    <row r="310" spans="2:12" ht="15" thickBot="1">
      <c r="B310" s="3"/>
      <c r="C310" s="143" t="s">
        <v>16</v>
      </c>
      <c r="D310" s="149"/>
      <c r="E310" s="24"/>
      <c r="F310" s="24"/>
      <c r="G310" s="27"/>
      <c r="H310" s="26"/>
      <c r="I310" s="159"/>
      <c r="J310" s="177"/>
      <c r="K310" s="198">
        <f>SUBTOTAL(9,K303:K309)</f>
        <v>0</v>
      </c>
      <c r="L310" s="4"/>
    </row>
    <row r="311" spans="2:12" ht="71.25">
      <c r="B311" s="3"/>
      <c r="C311" s="150"/>
      <c r="D311" s="192" t="s">
        <v>536</v>
      </c>
      <c r="E311" s="132"/>
      <c r="F311" s="132"/>
      <c r="G311" s="173" t="s">
        <v>1142</v>
      </c>
      <c r="H311" s="162"/>
      <c r="I311" s="162"/>
      <c r="J311" s="162"/>
      <c r="K311" s="162"/>
      <c r="L311" s="4"/>
    </row>
    <row r="312" spans="2:12" ht="57">
      <c r="B312" s="3"/>
      <c r="C312" s="141"/>
      <c r="D312" s="141" t="s">
        <v>537</v>
      </c>
      <c r="E312" s="19"/>
      <c r="F312" s="19"/>
      <c r="G312" s="185" t="s">
        <v>1143</v>
      </c>
      <c r="H312" s="186" t="s">
        <v>100</v>
      </c>
      <c r="I312" s="187">
        <v>1</v>
      </c>
      <c r="J312" s="188"/>
      <c r="K312" s="195">
        <f t="shared" ref="K312:K313" si="29">ROUND(I312*J312*(1+$K$948),0)</f>
        <v>0</v>
      </c>
      <c r="L312" s="4"/>
    </row>
    <row r="313" spans="2:12" ht="57">
      <c r="B313" s="3"/>
      <c r="C313" s="141"/>
      <c r="D313" s="141" t="s">
        <v>538</v>
      </c>
      <c r="E313" s="19"/>
      <c r="F313" s="19"/>
      <c r="G313" s="185" t="s">
        <v>1144</v>
      </c>
      <c r="H313" s="186" t="s">
        <v>100</v>
      </c>
      <c r="I313" s="187">
        <v>1</v>
      </c>
      <c r="J313" s="188"/>
      <c r="K313" s="195">
        <f t="shared" si="29"/>
        <v>0</v>
      </c>
      <c r="L313" s="4"/>
    </row>
    <row r="314" spans="2:12" ht="15" thickBot="1">
      <c r="B314" s="3"/>
      <c r="C314" s="143" t="s">
        <v>16</v>
      </c>
      <c r="D314" s="149"/>
      <c r="E314" s="24"/>
      <c r="F314" s="24"/>
      <c r="G314" s="27"/>
      <c r="H314" s="26"/>
      <c r="I314" s="159"/>
      <c r="J314" s="177"/>
      <c r="K314" s="198">
        <f>SUBTOTAL(9,K312:K313)</f>
        <v>0</v>
      </c>
      <c r="L314" s="4"/>
    </row>
    <row r="315" spans="2:12" ht="71.25">
      <c r="B315" s="3"/>
      <c r="C315" s="150"/>
      <c r="D315" s="192" t="s">
        <v>539</v>
      </c>
      <c r="E315" s="132"/>
      <c r="F315" s="132"/>
      <c r="G315" s="173" t="s">
        <v>1145</v>
      </c>
      <c r="H315" s="162"/>
      <c r="I315" s="162"/>
      <c r="J315" s="162"/>
      <c r="K315" s="162"/>
      <c r="L315" s="4"/>
    </row>
    <row r="316" spans="2:12" ht="57">
      <c r="B316" s="3"/>
      <c r="C316" s="141"/>
      <c r="D316" s="141" t="s">
        <v>540</v>
      </c>
      <c r="E316" s="19"/>
      <c r="F316" s="19"/>
      <c r="G316" s="185" t="s">
        <v>1146</v>
      </c>
      <c r="H316" s="186" t="s">
        <v>107</v>
      </c>
      <c r="I316" s="187">
        <v>1</v>
      </c>
      <c r="J316" s="188"/>
      <c r="K316" s="195">
        <f t="shared" ref="K316:K317" si="30">ROUND(I316*J316*(1+$K$948),0)</f>
        <v>0</v>
      </c>
      <c r="L316" s="4"/>
    </row>
    <row r="317" spans="2:12" ht="57">
      <c r="B317" s="3"/>
      <c r="C317" s="141"/>
      <c r="D317" s="141" t="s">
        <v>541</v>
      </c>
      <c r="E317" s="19"/>
      <c r="F317" s="19"/>
      <c r="G317" s="185" t="s">
        <v>1147</v>
      </c>
      <c r="H317" s="186" t="s">
        <v>107</v>
      </c>
      <c r="I317" s="187">
        <v>1</v>
      </c>
      <c r="J317" s="188"/>
      <c r="K317" s="195">
        <f t="shared" si="30"/>
        <v>0</v>
      </c>
      <c r="L317" s="4"/>
    </row>
    <row r="318" spans="2:12" ht="15" thickBot="1">
      <c r="B318" s="3"/>
      <c r="C318" s="143" t="s">
        <v>16</v>
      </c>
      <c r="D318" s="149"/>
      <c r="E318" s="24"/>
      <c r="F318" s="24"/>
      <c r="G318" s="27"/>
      <c r="H318" s="26"/>
      <c r="I318" s="159"/>
      <c r="J318" s="177"/>
      <c r="K318" s="198">
        <f>SUBTOTAL(9,K316:K317)</f>
        <v>0</v>
      </c>
      <c r="L318" s="4"/>
    </row>
    <row r="319" spans="2:12" ht="28.5">
      <c r="B319" s="3"/>
      <c r="C319" s="150"/>
      <c r="D319" s="192" t="s">
        <v>542</v>
      </c>
      <c r="E319" s="132"/>
      <c r="F319" s="132"/>
      <c r="G319" s="173" t="s">
        <v>1148</v>
      </c>
      <c r="H319" s="162"/>
      <c r="I319" s="162"/>
      <c r="J319" s="162"/>
      <c r="K319" s="162"/>
      <c r="L319" s="4"/>
    </row>
    <row r="320" spans="2:12" ht="42.75">
      <c r="B320" s="3"/>
      <c r="C320" s="141"/>
      <c r="D320" s="141" t="s">
        <v>543</v>
      </c>
      <c r="E320" s="19"/>
      <c r="F320" s="19"/>
      <c r="G320" s="185" t="s">
        <v>1149</v>
      </c>
      <c r="H320" s="186" t="s">
        <v>1150</v>
      </c>
      <c r="I320" s="187">
        <v>1</v>
      </c>
      <c r="J320" s="188"/>
      <c r="K320" s="195">
        <f t="shared" ref="K320:K322" si="31">ROUND(I320*J320*(1+$K$948),0)</f>
        <v>0</v>
      </c>
      <c r="L320" s="4"/>
    </row>
    <row r="321" spans="2:12" ht="42.75">
      <c r="B321" s="3"/>
      <c r="C321" s="141"/>
      <c r="D321" s="141" t="s">
        <v>544</v>
      </c>
      <c r="E321" s="19"/>
      <c r="F321" s="19"/>
      <c r="G321" s="185" t="s">
        <v>1151</v>
      </c>
      <c r="H321" s="186" t="s">
        <v>1150</v>
      </c>
      <c r="I321" s="187">
        <v>1</v>
      </c>
      <c r="J321" s="188"/>
      <c r="K321" s="195">
        <f t="shared" si="31"/>
        <v>0</v>
      </c>
      <c r="L321" s="4"/>
    </row>
    <row r="322" spans="2:12" ht="28.5">
      <c r="B322" s="3"/>
      <c r="C322" s="141"/>
      <c r="D322" s="141" t="s">
        <v>545</v>
      </c>
      <c r="E322" s="19"/>
      <c r="F322" s="19"/>
      <c r="G322" s="185" t="s">
        <v>1152</v>
      </c>
      <c r="H322" s="186" t="s">
        <v>1150</v>
      </c>
      <c r="I322" s="187">
        <v>1</v>
      </c>
      <c r="J322" s="188"/>
      <c r="K322" s="195">
        <f t="shared" si="31"/>
        <v>0</v>
      </c>
      <c r="L322" s="4"/>
    </row>
    <row r="323" spans="2:12" ht="15" thickBot="1">
      <c r="B323" s="3"/>
      <c r="C323" s="143" t="s">
        <v>16</v>
      </c>
      <c r="D323" s="149"/>
      <c r="E323" s="24"/>
      <c r="F323" s="24"/>
      <c r="G323" s="27"/>
      <c r="H323" s="26"/>
      <c r="I323" s="159"/>
      <c r="J323" s="177"/>
      <c r="K323" s="198">
        <f>SUBTOTAL(9,K320:K322)</f>
        <v>0</v>
      </c>
      <c r="L323" s="4"/>
    </row>
    <row r="324" spans="2:12" ht="28.5">
      <c r="B324" s="3"/>
      <c r="C324" s="150"/>
      <c r="D324" s="192" t="s">
        <v>546</v>
      </c>
      <c r="E324" s="132"/>
      <c r="F324" s="132"/>
      <c r="G324" s="173" t="s">
        <v>1153</v>
      </c>
      <c r="H324" s="162"/>
      <c r="I324" s="162"/>
      <c r="J324" s="162"/>
      <c r="K324" s="162"/>
      <c r="L324" s="4"/>
    </row>
    <row r="325" spans="2:12" ht="28.5">
      <c r="B325" s="3"/>
      <c r="C325" s="141"/>
      <c r="D325" s="141" t="s">
        <v>547</v>
      </c>
      <c r="E325" s="19"/>
      <c r="F325" s="19"/>
      <c r="G325" s="185" t="s">
        <v>1154</v>
      </c>
      <c r="H325" s="186" t="s">
        <v>100</v>
      </c>
      <c r="I325" s="187">
        <v>1</v>
      </c>
      <c r="J325" s="188"/>
      <c r="K325" s="195">
        <f t="shared" ref="K325:K329" si="32">ROUND(I325*J325*(1+$K$948),0)</f>
        <v>0</v>
      </c>
      <c r="L325" s="4"/>
    </row>
    <row r="326" spans="2:12" ht="28.5">
      <c r="B326" s="3"/>
      <c r="C326" s="141"/>
      <c r="D326" s="141" t="s">
        <v>548</v>
      </c>
      <c r="E326" s="19"/>
      <c r="F326" s="19"/>
      <c r="G326" s="185" t="s">
        <v>1155</v>
      </c>
      <c r="H326" s="186" t="s">
        <v>100</v>
      </c>
      <c r="I326" s="187">
        <v>1</v>
      </c>
      <c r="J326" s="188"/>
      <c r="K326" s="195">
        <f t="shared" si="32"/>
        <v>0</v>
      </c>
      <c r="L326" s="4"/>
    </row>
    <row r="327" spans="2:12" ht="28.5">
      <c r="B327" s="3"/>
      <c r="C327" s="141"/>
      <c r="D327" s="141" t="s">
        <v>549</v>
      </c>
      <c r="E327" s="19"/>
      <c r="F327" s="19"/>
      <c r="G327" s="185" t="s">
        <v>1156</v>
      </c>
      <c r="H327" s="186" t="s">
        <v>100</v>
      </c>
      <c r="I327" s="187">
        <v>1</v>
      </c>
      <c r="J327" s="188"/>
      <c r="K327" s="195">
        <f t="shared" si="32"/>
        <v>0</v>
      </c>
      <c r="L327" s="4"/>
    </row>
    <row r="328" spans="2:12" ht="28.5">
      <c r="B328" s="3"/>
      <c r="C328" s="141"/>
      <c r="D328" s="141" t="s">
        <v>550</v>
      </c>
      <c r="E328" s="19"/>
      <c r="F328" s="19"/>
      <c r="G328" s="185" t="s">
        <v>1157</v>
      </c>
      <c r="H328" s="186" t="s">
        <v>100</v>
      </c>
      <c r="I328" s="187">
        <v>1</v>
      </c>
      <c r="J328" s="188"/>
      <c r="K328" s="195">
        <f t="shared" si="32"/>
        <v>0</v>
      </c>
      <c r="L328" s="4"/>
    </row>
    <row r="329" spans="2:12" ht="28.5">
      <c r="B329" s="3"/>
      <c r="C329" s="141"/>
      <c r="D329" s="141" t="s">
        <v>551</v>
      </c>
      <c r="E329" s="19"/>
      <c r="F329" s="19"/>
      <c r="G329" s="185" t="s">
        <v>1158</v>
      </c>
      <c r="H329" s="186" t="s">
        <v>100</v>
      </c>
      <c r="I329" s="187">
        <v>1</v>
      </c>
      <c r="J329" s="188"/>
      <c r="K329" s="195">
        <f t="shared" si="32"/>
        <v>0</v>
      </c>
      <c r="L329" s="4"/>
    </row>
    <row r="330" spans="2:12" ht="15" thickBot="1">
      <c r="B330" s="3"/>
      <c r="C330" s="143" t="s">
        <v>16</v>
      </c>
      <c r="D330" s="149"/>
      <c r="E330" s="24"/>
      <c r="F330" s="24"/>
      <c r="G330" s="27"/>
      <c r="H330" s="26"/>
      <c r="I330" s="159"/>
      <c r="J330" s="177"/>
      <c r="K330" s="198">
        <f>SUBTOTAL(9,K325:K329)</f>
        <v>0</v>
      </c>
      <c r="L330" s="4"/>
    </row>
    <row r="331" spans="2:12" ht="57">
      <c r="B331" s="3"/>
      <c r="C331" s="150"/>
      <c r="D331" s="192" t="s">
        <v>552</v>
      </c>
      <c r="E331" s="132"/>
      <c r="F331" s="132"/>
      <c r="G331" s="173" t="s">
        <v>1159</v>
      </c>
      <c r="H331" s="162"/>
      <c r="I331" s="162"/>
      <c r="J331" s="162"/>
      <c r="K331" s="162"/>
      <c r="L331" s="4"/>
    </row>
    <row r="332" spans="2:12" ht="57">
      <c r="B332" s="3"/>
      <c r="C332" s="141"/>
      <c r="D332" s="141" t="s">
        <v>553</v>
      </c>
      <c r="E332" s="19"/>
      <c r="F332" s="19"/>
      <c r="G332" s="185" t="s">
        <v>1160</v>
      </c>
      <c r="H332" s="186" t="s">
        <v>107</v>
      </c>
      <c r="I332" s="187">
        <v>1</v>
      </c>
      <c r="J332" s="188"/>
      <c r="K332" s="195">
        <f t="shared" ref="K332:K333" si="33">ROUND(I332*J332*(1+$K$948),0)</f>
        <v>0</v>
      </c>
      <c r="L332" s="4"/>
    </row>
    <row r="333" spans="2:12" ht="57">
      <c r="B333" s="3"/>
      <c r="C333" s="141"/>
      <c r="D333" s="141" t="s">
        <v>554</v>
      </c>
      <c r="E333" s="19"/>
      <c r="F333" s="19"/>
      <c r="G333" s="185" t="s">
        <v>1161</v>
      </c>
      <c r="H333" s="186" t="s">
        <v>107</v>
      </c>
      <c r="I333" s="187">
        <v>1</v>
      </c>
      <c r="J333" s="188"/>
      <c r="K333" s="195">
        <f t="shared" si="33"/>
        <v>0</v>
      </c>
      <c r="L333" s="4"/>
    </row>
    <row r="334" spans="2:12" ht="15" thickBot="1">
      <c r="B334" s="3"/>
      <c r="C334" s="143" t="s">
        <v>16</v>
      </c>
      <c r="D334" s="149"/>
      <c r="E334" s="24"/>
      <c r="F334" s="24"/>
      <c r="G334" s="27"/>
      <c r="H334" s="26"/>
      <c r="I334" s="159"/>
      <c r="J334" s="177"/>
      <c r="K334" s="198">
        <f>SUBTOTAL(9,K332:K333)</f>
        <v>0</v>
      </c>
      <c r="L334" s="4"/>
    </row>
    <row r="335" spans="2:12">
      <c r="B335" s="3"/>
      <c r="C335" s="150"/>
      <c r="D335" s="192" t="s">
        <v>555</v>
      </c>
      <c r="E335" s="132"/>
      <c r="F335" s="132"/>
      <c r="G335" s="173" t="s">
        <v>1162</v>
      </c>
      <c r="H335" s="162"/>
      <c r="I335" s="162"/>
      <c r="J335" s="162"/>
      <c r="K335" s="162"/>
      <c r="L335" s="4"/>
    </row>
    <row r="336" spans="2:12" ht="28.5">
      <c r="B336" s="3"/>
      <c r="C336" s="141"/>
      <c r="D336" s="141" t="s">
        <v>556</v>
      </c>
      <c r="E336" s="19"/>
      <c r="F336" s="19"/>
      <c r="G336" s="185" t="s">
        <v>1163</v>
      </c>
      <c r="H336" s="186" t="s">
        <v>107</v>
      </c>
      <c r="I336" s="187">
        <v>1</v>
      </c>
      <c r="J336" s="188"/>
      <c r="K336" s="195">
        <f t="shared" ref="K336:K342" si="34">ROUND(I336*J336*(1+$K$948),0)</f>
        <v>0</v>
      </c>
      <c r="L336" s="4"/>
    </row>
    <row r="337" spans="2:12" ht="28.5">
      <c r="B337" s="3"/>
      <c r="C337" s="141"/>
      <c r="D337" s="141" t="s">
        <v>557</v>
      </c>
      <c r="E337" s="19"/>
      <c r="F337" s="19"/>
      <c r="G337" s="185" t="s">
        <v>1164</v>
      </c>
      <c r="H337" s="186" t="s">
        <v>107</v>
      </c>
      <c r="I337" s="187">
        <v>1</v>
      </c>
      <c r="J337" s="188"/>
      <c r="K337" s="195">
        <f t="shared" si="34"/>
        <v>0</v>
      </c>
      <c r="L337" s="4"/>
    </row>
    <row r="338" spans="2:12" ht="114">
      <c r="B338" s="3"/>
      <c r="C338" s="141"/>
      <c r="D338" s="141" t="s">
        <v>558</v>
      </c>
      <c r="E338" s="19"/>
      <c r="F338" s="19"/>
      <c r="G338" s="185" t="s">
        <v>1165</v>
      </c>
      <c r="H338" s="186" t="s">
        <v>107</v>
      </c>
      <c r="I338" s="187">
        <v>1</v>
      </c>
      <c r="J338" s="188"/>
      <c r="K338" s="195">
        <f t="shared" si="34"/>
        <v>0</v>
      </c>
      <c r="L338" s="4"/>
    </row>
    <row r="339" spans="2:12" ht="114">
      <c r="B339" s="3"/>
      <c r="C339" s="141"/>
      <c r="D339" s="141" t="s">
        <v>559</v>
      </c>
      <c r="E339" s="19"/>
      <c r="F339" s="19"/>
      <c r="G339" s="185" t="s">
        <v>1166</v>
      </c>
      <c r="H339" s="186" t="s">
        <v>107</v>
      </c>
      <c r="I339" s="187">
        <v>1</v>
      </c>
      <c r="J339" s="188"/>
      <c r="K339" s="195">
        <f t="shared" si="34"/>
        <v>0</v>
      </c>
      <c r="L339" s="4"/>
    </row>
    <row r="340" spans="2:12" ht="42.75">
      <c r="B340" s="3"/>
      <c r="C340" s="141"/>
      <c r="D340" s="141" t="s">
        <v>560</v>
      </c>
      <c r="E340" s="19"/>
      <c r="F340" s="19"/>
      <c r="G340" s="185" t="s">
        <v>1167</v>
      </c>
      <c r="H340" s="186" t="s">
        <v>107</v>
      </c>
      <c r="I340" s="187">
        <v>1</v>
      </c>
      <c r="J340" s="188"/>
      <c r="K340" s="195">
        <f t="shared" si="34"/>
        <v>0</v>
      </c>
      <c r="L340" s="4"/>
    </row>
    <row r="341" spans="2:12" ht="42.75">
      <c r="B341" s="3"/>
      <c r="C341" s="141"/>
      <c r="D341" s="141" t="s">
        <v>561</v>
      </c>
      <c r="E341" s="19"/>
      <c r="F341" s="19"/>
      <c r="G341" s="185" t="s">
        <v>1168</v>
      </c>
      <c r="H341" s="186" t="s">
        <v>107</v>
      </c>
      <c r="I341" s="187">
        <v>1</v>
      </c>
      <c r="J341" s="188"/>
      <c r="K341" s="195">
        <f t="shared" si="34"/>
        <v>0</v>
      </c>
      <c r="L341" s="4"/>
    </row>
    <row r="342" spans="2:12" ht="71.25">
      <c r="B342" s="3"/>
      <c r="C342" s="141"/>
      <c r="D342" s="141" t="s">
        <v>562</v>
      </c>
      <c r="E342" s="19"/>
      <c r="F342" s="19"/>
      <c r="G342" s="185" t="s">
        <v>1169</v>
      </c>
      <c r="H342" s="186" t="s">
        <v>107</v>
      </c>
      <c r="I342" s="187">
        <v>1</v>
      </c>
      <c r="J342" s="188"/>
      <c r="K342" s="195">
        <f t="shared" si="34"/>
        <v>0</v>
      </c>
      <c r="L342" s="4"/>
    </row>
    <row r="343" spans="2:12" ht="15" thickBot="1">
      <c r="B343" s="3"/>
      <c r="C343" s="143" t="s">
        <v>16</v>
      </c>
      <c r="D343" s="149"/>
      <c r="E343" s="24"/>
      <c r="F343" s="24"/>
      <c r="G343" s="27"/>
      <c r="H343" s="26"/>
      <c r="I343" s="159"/>
      <c r="J343" s="177"/>
      <c r="K343" s="198">
        <f>SUBTOTAL(9,K336:K342)</f>
        <v>0</v>
      </c>
      <c r="L343" s="4"/>
    </row>
    <row r="344" spans="2:12">
      <c r="B344" s="3"/>
      <c r="C344" s="150"/>
      <c r="D344" s="192" t="s">
        <v>563</v>
      </c>
      <c r="E344" s="132"/>
      <c r="F344" s="132"/>
      <c r="G344" s="173" t="s">
        <v>1170</v>
      </c>
      <c r="H344" s="162"/>
      <c r="I344" s="162"/>
      <c r="J344" s="162"/>
      <c r="K344" s="162"/>
      <c r="L344" s="4"/>
    </row>
    <row r="345" spans="2:12">
      <c r="B345" s="3"/>
      <c r="C345" s="141"/>
      <c r="D345" s="141" t="s">
        <v>564</v>
      </c>
      <c r="E345" s="19"/>
      <c r="F345" s="19"/>
      <c r="G345" s="185" t="s">
        <v>1171</v>
      </c>
      <c r="H345" s="186" t="s">
        <v>107</v>
      </c>
      <c r="I345" s="187">
        <v>1</v>
      </c>
      <c r="J345" s="188"/>
      <c r="K345" s="195">
        <f t="shared" ref="K345:K350" si="35">ROUND(I345*J345*(1+$K$948),0)</f>
        <v>0</v>
      </c>
      <c r="L345" s="4"/>
    </row>
    <row r="346" spans="2:12">
      <c r="B346" s="3"/>
      <c r="C346" s="141"/>
      <c r="D346" s="141" t="s">
        <v>565</v>
      </c>
      <c r="E346" s="19"/>
      <c r="F346" s="19"/>
      <c r="G346" s="185" t="s">
        <v>1172</v>
      </c>
      <c r="H346" s="186" t="s">
        <v>107</v>
      </c>
      <c r="I346" s="187">
        <v>1</v>
      </c>
      <c r="J346" s="188"/>
      <c r="K346" s="195">
        <f t="shared" si="35"/>
        <v>0</v>
      </c>
      <c r="L346" s="4"/>
    </row>
    <row r="347" spans="2:12" ht="28.5">
      <c r="B347" s="3"/>
      <c r="C347" s="141"/>
      <c r="D347" s="141" t="s">
        <v>566</v>
      </c>
      <c r="E347" s="19"/>
      <c r="F347" s="19"/>
      <c r="G347" s="185" t="s">
        <v>1173</v>
      </c>
      <c r="H347" s="186" t="s">
        <v>107</v>
      </c>
      <c r="I347" s="187">
        <v>1</v>
      </c>
      <c r="J347" s="188"/>
      <c r="K347" s="195">
        <f t="shared" si="35"/>
        <v>0</v>
      </c>
      <c r="L347" s="4"/>
    </row>
    <row r="348" spans="2:12" ht="57">
      <c r="B348" s="3"/>
      <c r="C348" s="141"/>
      <c r="D348" s="141" t="s">
        <v>567</v>
      </c>
      <c r="E348" s="19"/>
      <c r="F348" s="19"/>
      <c r="G348" s="185" t="s">
        <v>1174</v>
      </c>
      <c r="H348" s="186" t="s">
        <v>107</v>
      </c>
      <c r="I348" s="187">
        <v>1</v>
      </c>
      <c r="J348" s="188"/>
      <c r="K348" s="195">
        <f t="shared" si="35"/>
        <v>0</v>
      </c>
      <c r="L348" s="4"/>
    </row>
    <row r="349" spans="2:12" ht="28.5">
      <c r="B349" s="3"/>
      <c r="C349" s="141"/>
      <c r="D349" s="141" t="s">
        <v>568</v>
      </c>
      <c r="E349" s="19"/>
      <c r="F349" s="19"/>
      <c r="G349" s="185" t="s">
        <v>1175</v>
      </c>
      <c r="H349" s="186" t="s">
        <v>107</v>
      </c>
      <c r="I349" s="187">
        <v>1</v>
      </c>
      <c r="J349" s="188"/>
      <c r="K349" s="195">
        <f t="shared" si="35"/>
        <v>0</v>
      </c>
      <c r="L349" s="4"/>
    </row>
    <row r="350" spans="2:12" ht="42.75">
      <c r="B350" s="3"/>
      <c r="C350" s="141"/>
      <c r="D350" s="141" t="s">
        <v>569</v>
      </c>
      <c r="E350" s="19"/>
      <c r="F350" s="19"/>
      <c r="G350" s="185" t="s">
        <v>1176</v>
      </c>
      <c r="H350" s="186" t="s">
        <v>107</v>
      </c>
      <c r="I350" s="187">
        <v>1</v>
      </c>
      <c r="J350" s="188"/>
      <c r="K350" s="195">
        <f t="shared" si="35"/>
        <v>0</v>
      </c>
      <c r="L350" s="4"/>
    </row>
    <row r="351" spans="2:12" ht="15" thickBot="1">
      <c r="B351" s="3"/>
      <c r="C351" s="143" t="s">
        <v>16</v>
      </c>
      <c r="D351" s="149"/>
      <c r="E351" s="24"/>
      <c r="F351" s="24"/>
      <c r="G351" s="27"/>
      <c r="H351" s="26"/>
      <c r="I351" s="159"/>
      <c r="J351" s="177"/>
      <c r="K351" s="198">
        <f>SUBTOTAL(9,K345:K350)</f>
        <v>0</v>
      </c>
      <c r="L351" s="4"/>
    </row>
    <row r="352" spans="2:12" ht="28.5">
      <c r="B352" s="3"/>
      <c r="C352" s="150"/>
      <c r="D352" s="192" t="s">
        <v>570</v>
      </c>
      <c r="E352" s="132"/>
      <c r="F352" s="132"/>
      <c r="G352" s="173" t="s">
        <v>1177</v>
      </c>
      <c r="H352" s="162"/>
      <c r="I352" s="162"/>
      <c r="J352" s="162"/>
      <c r="K352" s="162"/>
      <c r="L352" s="4"/>
    </row>
    <row r="353" spans="2:12" ht="28.5">
      <c r="B353" s="3"/>
      <c r="C353" s="141"/>
      <c r="D353" s="141" t="s">
        <v>571</v>
      </c>
      <c r="E353" s="19"/>
      <c r="F353" s="19"/>
      <c r="G353" s="185" t="s">
        <v>1178</v>
      </c>
      <c r="H353" s="186" t="s">
        <v>107</v>
      </c>
      <c r="I353" s="187">
        <v>1</v>
      </c>
      <c r="J353" s="188"/>
      <c r="K353" s="195">
        <f t="shared" ref="K353:K360" si="36">ROUND(I353*J353*(1+$K$948),0)</f>
        <v>0</v>
      </c>
      <c r="L353" s="4"/>
    </row>
    <row r="354" spans="2:12">
      <c r="B354" s="3"/>
      <c r="C354" s="141"/>
      <c r="D354" s="141" t="s">
        <v>572</v>
      </c>
      <c r="E354" s="19"/>
      <c r="F354" s="19"/>
      <c r="G354" s="185" t="s">
        <v>1179</v>
      </c>
      <c r="H354" s="186" t="s">
        <v>107</v>
      </c>
      <c r="I354" s="187">
        <v>1</v>
      </c>
      <c r="J354" s="188"/>
      <c r="K354" s="195">
        <f t="shared" si="36"/>
        <v>0</v>
      </c>
      <c r="L354" s="4"/>
    </row>
    <row r="355" spans="2:12" ht="99.75">
      <c r="B355" s="3"/>
      <c r="C355" s="141"/>
      <c r="D355" s="141" t="s">
        <v>573</v>
      </c>
      <c r="E355" s="19"/>
      <c r="F355" s="19"/>
      <c r="G355" s="185" t="s">
        <v>1180</v>
      </c>
      <c r="H355" s="186" t="s">
        <v>107</v>
      </c>
      <c r="I355" s="187">
        <v>1</v>
      </c>
      <c r="J355" s="188"/>
      <c r="K355" s="195">
        <f t="shared" si="36"/>
        <v>0</v>
      </c>
      <c r="L355" s="4"/>
    </row>
    <row r="356" spans="2:12" ht="114">
      <c r="B356" s="3"/>
      <c r="C356" s="141"/>
      <c r="D356" s="141" t="s">
        <v>574</v>
      </c>
      <c r="E356" s="19"/>
      <c r="F356" s="19"/>
      <c r="G356" s="185" t="s">
        <v>1181</v>
      </c>
      <c r="H356" s="186" t="s">
        <v>100</v>
      </c>
      <c r="I356" s="187">
        <v>1</v>
      </c>
      <c r="J356" s="188"/>
      <c r="K356" s="195">
        <f t="shared" si="36"/>
        <v>0</v>
      </c>
      <c r="L356" s="4"/>
    </row>
    <row r="357" spans="2:12" ht="114">
      <c r="B357" s="3"/>
      <c r="C357" s="141"/>
      <c r="D357" s="141" t="s">
        <v>575</v>
      </c>
      <c r="E357" s="19"/>
      <c r="F357" s="19"/>
      <c r="G357" s="185" t="s">
        <v>1182</v>
      </c>
      <c r="H357" s="186" t="s">
        <v>107</v>
      </c>
      <c r="I357" s="187">
        <v>1</v>
      </c>
      <c r="J357" s="188"/>
      <c r="K357" s="195">
        <f t="shared" si="36"/>
        <v>0</v>
      </c>
      <c r="L357" s="4"/>
    </row>
    <row r="358" spans="2:12" ht="85.5">
      <c r="B358" s="3"/>
      <c r="C358" s="141"/>
      <c r="D358" s="141" t="s">
        <v>576</v>
      </c>
      <c r="E358" s="19"/>
      <c r="F358" s="19"/>
      <c r="G358" s="185" t="s">
        <v>1183</v>
      </c>
      <c r="H358" s="186" t="s">
        <v>107</v>
      </c>
      <c r="I358" s="187">
        <v>1</v>
      </c>
      <c r="J358" s="193"/>
      <c r="K358" s="195">
        <f t="shared" si="36"/>
        <v>0</v>
      </c>
      <c r="L358" s="4"/>
    </row>
    <row r="359" spans="2:12" ht="71.25">
      <c r="B359" s="3"/>
      <c r="C359" s="141"/>
      <c r="D359" s="141" t="s">
        <v>577</v>
      </c>
      <c r="E359" s="19"/>
      <c r="F359" s="19"/>
      <c r="G359" s="185" t="s">
        <v>1184</v>
      </c>
      <c r="H359" s="186" t="s">
        <v>107</v>
      </c>
      <c r="I359" s="187">
        <v>1</v>
      </c>
      <c r="J359" s="188"/>
      <c r="K359" s="195">
        <f t="shared" si="36"/>
        <v>0</v>
      </c>
      <c r="L359" s="4"/>
    </row>
    <row r="360" spans="2:12" ht="57">
      <c r="B360" s="3"/>
      <c r="C360" s="141"/>
      <c r="D360" s="141" t="s">
        <v>578</v>
      </c>
      <c r="E360" s="19"/>
      <c r="F360" s="19"/>
      <c r="G360" s="185" t="s">
        <v>1185</v>
      </c>
      <c r="H360" s="186" t="s">
        <v>107</v>
      </c>
      <c r="I360" s="187">
        <v>1</v>
      </c>
      <c r="J360" s="188"/>
      <c r="K360" s="195">
        <f t="shared" si="36"/>
        <v>0</v>
      </c>
      <c r="L360" s="4"/>
    </row>
    <row r="361" spans="2:12" ht="15" thickBot="1">
      <c r="B361" s="3"/>
      <c r="C361" s="143" t="s">
        <v>16</v>
      </c>
      <c r="D361" s="149"/>
      <c r="E361" s="24"/>
      <c r="F361" s="24"/>
      <c r="G361" s="27"/>
      <c r="H361" s="26"/>
      <c r="I361" s="159"/>
      <c r="J361" s="177"/>
      <c r="K361" s="198">
        <f>SUBTOTAL(9,K353:K360)</f>
        <v>0</v>
      </c>
      <c r="L361" s="4"/>
    </row>
    <row r="362" spans="2:12">
      <c r="B362" s="3"/>
      <c r="C362" s="150"/>
      <c r="D362" s="192">
        <v>8</v>
      </c>
      <c r="E362" s="132"/>
      <c r="F362" s="132"/>
      <c r="G362" s="173" t="s">
        <v>1186</v>
      </c>
      <c r="H362" s="162"/>
      <c r="I362" s="162"/>
      <c r="J362" s="162"/>
      <c r="K362" s="162"/>
      <c r="L362" s="4"/>
    </row>
    <row r="363" spans="2:12" ht="71.25">
      <c r="B363" s="3"/>
      <c r="C363" s="141"/>
      <c r="D363" s="141" t="s">
        <v>579</v>
      </c>
      <c r="E363" s="19"/>
      <c r="F363" s="19"/>
      <c r="G363" s="185" t="s">
        <v>1187</v>
      </c>
      <c r="H363" s="186" t="s">
        <v>107</v>
      </c>
      <c r="I363" s="187">
        <v>1</v>
      </c>
      <c r="J363" s="188"/>
      <c r="K363" s="195">
        <f t="shared" ref="K363:K368" si="37">ROUND(I363*J363*(1+$K$948),0)</f>
        <v>0</v>
      </c>
      <c r="L363" s="4"/>
    </row>
    <row r="364" spans="2:12" ht="85.5">
      <c r="B364" s="3"/>
      <c r="C364" s="141"/>
      <c r="D364" s="141" t="s">
        <v>580</v>
      </c>
      <c r="E364" s="19"/>
      <c r="F364" s="19"/>
      <c r="G364" s="185" t="s">
        <v>1188</v>
      </c>
      <c r="H364" s="186" t="s">
        <v>107</v>
      </c>
      <c r="I364" s="187">
        <v>1</v>
      </c>
      <c r="J364" s="188"/>
      <c r="K364" s="195">
        <f t="shared" si="37"/>
        <v>0</v>
      </c>
      <c r="L364" s="4"/>
    </row>
    <row r="365" spans="2:12" ht="57">
      <c r="B365" s="3"/>
      <c r="C365" s="141"/>
      <c r="D365" s="141" t="s">
        <v>581</v>
      </c>
      <c r="E365" s="19"/>
      <c r="F365" s="19"/>
      <c r="G365" s="185" t="s">
        <v>1189</v>
      </c>
      <c r="H365" s="186" t="s">
        <v>107</v>
      </c>
      <c r="I365" s="187">
        <v>1</v>
      </c>
      <c r="J365" s="188"/>
      <c r="K365" s="195">
        <f t="shared" si="37"/>
        <v>0</v>
      </c>
      <c r="L365" s="4"/>
    </row>
    <row r="366" spans="2:12" ht="42.75">
      <c r="B366" s="3"/>
      <c r="C366" s="141"/>
      <c r="D366" s="141" t="s">
        <v>582</v>
      </c>
      <c r="E366" s="19"/>
      <c r="F366" s="19"/>
      <c r="G366" s="185" t="s">
        <v>1190</v>
      </c>
      <c r="H366" s="186" t="s">
        <v>107</v>
      </c>
      <c r="I366" s="187">
        <v>1</v>
      </c>
      <c r="J366" s="188"/>
      <c r="K366" s="195">
        <f t="shared" si="37"/>
        <v>0</v>
      </c>
      <c r="L366" s="4"/>
    </row>
    <row r="367" spans="2:12" ht="57">
      <c r="B367" s="3"/>
      <c r="C367" s="141"/>
      <c r="D367" s="141" t="s">
        <v>583</v>
      </c>
      <c r="E367" s="19"/>
      <c r="F367" s="19"/>
      <c r="G367" s="185" t="s">
        <v>1191</v>
      </c>
      <c r="H367" s="186" t="s">
        <v>107</v>
      </c>
      <c r="I367" s="187">
        <v>1</v>
      </c>
      <c r="J367" s="188"/>
      <c r="K367" s="195">
        <f t="shared" si="37"/>
        <v>0</v>
      </c>
      <c r="L367" s="4"/>
    </row>
    <row r="368" spans="2:12" ht="57">
      <c r="B368" s="3"/>
      <c r="C368" s="141"/>
      <c r="D368" s="141" t="s">
        <v>584</v>
      </c>
      <c r="E368" s="19"/>
      <c r="F368" s="19"/>
      <c r="G368" s="185" t="s">
        <v>1192</v>
      </c>
      <c r="H368" s="186" t="s">
        <v>107</v>
      </c>
      <c r="I368" s="187">
        <v>1</v>
      </c>
      <c r="J368" s="188"/>
      <c r="K368" s="195">
        <f t="shared" si="37"/>
        <v>0</v>
      </c>
      <c r="L368" s="4"/>
    </row>
    <row r="369" spans="2:12" ht="15" thickBot="1">
      <c r="B369" s="3"/>
      <c r="C369" s="143" t="s">
        <v>16</v>
      </c>
      <c r="D369" s="149"/>
      <c r="E369" s="24"/>
      <c r="F369" s="24"/>
      <c r="G369" s="27"/>
      <c r="H369" s="26"/>
      <c r="I369" s="159"/>
      <c r="J369" s="177"/>
      <c r="K369" s="198">
        <f>SUBTOTAL(9,K363:K368)</f>
        <v>0</v>
      </c>
      <c r="L369" s="4"/>
    </row>
    <row r="370" spans="2:12" ht="28.5">
      <c r="B370" s="3"/>
      <c r="C370" s="150"/>
      <c r="D370" s="192" t="s">
        <v>585</v>
      </c>
      <c r="E370" s="132"/>
      <c r="F370" s="132"/>
      <c r="G370" s="173" t="s">
        <v>1193</v>
      </c>
      <c r="H370" s="162"/>
      <c r="I370" s="162"/>
      <c r="J370" s="162"/>
      <c r="K370" s="162"/>
      <c r="L370" s="4"/>
    </row>
    <row r="371" spans="2:12" ht="28.5">
      <c r="B371" s="3"/>
      <c r="C371" s="141"/>
      <c r="D371" s="141" t="s">
        <v>586</v>
      </c>
      <c r="E371" s="19"/>
      <c r="F371" s="19"/>
      <c r="G371" s="185" t="s">
        <v>1194</v>
      </c>
      <c r="H371" s="186" t="s">
        <v>107</v>
      </c>
      <c r="I371" s="187">
        <v>1</v>
      </c>
      <c r="J371" s="188"/>
      <c r="K371" s="195">
        <f t="shared" ref="K371:K376" si="38">ROUND(I371*J371*(1+$K$948),0)</f>
        <v>0</v>
      </c>
      <c r="L371" s="4"/>
    </row>
    <row r="372" spans="2:12" ht="28.5">
      <c r="B372" s="3"/>
      <c r="C372" s="141"/>
      <c r="D372" s="141" t="s">
        <v>587</v>
      </c>
      <c r="E372" s="19"/>
      <c r="F372" s="19"/>
      <c r="G372" s="185" t="s">
        <v>1195</v>
      </c>
      <c r="H372" s="186" t="s">
        <v>107</v>
      </c>
      <c r="I372" s="187">
        <v>1</v>
      </c>
      <c r="J372" s="188"/>
      <c r="K372" s="195">
        <f t="shared" si="38"/>
        <v>0</v>
      </c>
      <c r="L372" s="4"/>
    </row>
    <row r="373" spans="2:12" ht="28.5">
      <c r="B373" s="3"/>
      <c r="C373" s="141"/>
      <c r="D373" s="141" t="s">
        <v>588</v>
      </c>
      <c r="E373" s="19"/>
      <c r="F373" s="19"/>
      <c r="G373" s="185" t="s">
        <v>1196</v>
      </c>
      <c r="H373" s="186" t="s">
        <v>107</v>
      </c>
      <c r="I373" s="187">
        <v>1</v>
      </c>
      <c r="J373" s="188"/>
      <c r="K373" s="195">
        <f t="shared" si="38"/>
        <v>0</v>
      </c>
      <c r="L373" s="4"/>
    </row>
    <row r="374" spans="2:12" ht="28.5">
      <c r="B374" s="3"/>
      <c r="C374" s="141"/>
      <c r="D374" s="141" t="s">
        <v>589</v>
      </c>
      <c r="E374" s="19"/>
      <c r="F374" s="19"/>
      <c r="G374" s="185" t="s">
        <v>1197</v>
      </c>
      <c r="H374" s="186" t="s">
        <v>107</v>
      </c>
      <c r="I374" s="187">
        <v>1</v>
      </c>
      <c r="J374" s="188"/>
      <c r="K374" s="195">
        <f t="shared" si="38"/>
        <v>0</v>
      </c>
      <c r="L374" s="4"/>
    </row>
    <row r="375" spans="2:12" ht="28.5">
      <c r="B375" s="3"/>
      <c r="C375" s="141"/>
      <c r="D375" s="141" t="s">
        <v>590</v>
      </c>
      <c r="E375" s="19"/>
      <c r="F375" s="19"/>
      <c r="G375" s="185" t="s">
        <v>1198</v>
      </c>
      <c r="H375" s="186" t="s">
        <v>107</v>
      </c>
      <c r="I375" s="187">
        <v>1</v>
      </c>
      <c r="J375" s="188"/>
      <c r="K375" s="195">
        <f t="shared" si="38"/>
        <v>0</v>
      </c>
      <c r="L375" s="4"/>
    </row>
    <row r="376" spans="2:12" ht="28.5">
      <c r="B376" s="3"/>
      <c r="C376" s="141"/>
      <c r="D376" s="141" t="s">
        <v>591</v>
      </c>
      <c r="E376" s="19"/>
      <c r="F376" s="19"/>
      <c r="G376" s="185" t="s">
        <v>1199</v>
      </c>
      <c r="H376" s="186" t="s">
        <v>107</v>
      </c>
      <c r="I376" s="187">
        <v>1</v>
      </c>
      <c r="J376" s="188"/>
      <c r="K376" s="195">
        <f t="shared" si="38"/>
        <v>0</v>
      </c>
      <c r="L376" s="4"/>
    </row>
    <row r="377" spans="2:12" ht="15" thickBot="1">
      <c r="B377" s="3"/>
      <c r="C377" s="143" t="s">
        <v>16</v>
      </c>
      <c r="D377" s="149"/>
      <c r="E377" s="24"/>
      <c r="F377" s="24"/>
      <c r="G377" s="27"/>
      <c r="H377" s="26"/>
      <c r="I377" s="159"/>
      <c r="J377" s="177"/>
      <c r="K377" s="198">
        <f>SUBTOTAL(9,K371:K376)</f>
        <v>0</v>
      </c>
      <c r="L377" s="4"/>
    </row>
    <row r="378" spans="2:12" ht="42.75">
      <c r="B378" s="3"/>
      <c r="C378" s="150"/>
      <c r="D378" s="192" t="s">
        <v>592</v>
      </c>
      <c r="E378" s="132"/>
      <c r="F378" s="132"/>
      <c r="G378" s="173" t="s">
        <v>1200</v>
      </c>
      <c r="H378" s="162"/>
      <c r="I378" s="162"/>
      <c r="J378" s="162"/>
      <c r="K378" s="162"/>
      <c r="L378" s="4"/>
    </row>
    <row r="379" spans="2:12" ht="42.75">
      <c r="B379" s="3"/>
      <c r="C379" s="141"/>
      <c r="D379" s="141" t="s">
        <v>593</v>
      </c>
      <c r="E379" s="19"/>
      <c r="F379" s="19"/>
      <c r="G379" s="185" t="s">
        <v>1201</v>
      </c>
      <c r="H379" s="186" t="s">
        <v>107</v>
      </c>
      <c r="I379" s="187">
        <v>1</v>
      </c>
      <c r="J379" s="188"/>
      <c r="K379" s="195">
        <f t="shared" ref="K379:K381" si="39">ROUND(I379*J379*(1+$K$948),0)</f>
        <v>0</v>
      </c>
      <c r="L379" s="4"/>
    </row>
    <row r="380" spans="2:12" ht="42.75">
      <c r="B380" s="3"/>
      <c r="C380" s="141"/>
      <c r="D380" s="141" t="s">
        <v>594</v>
      </c>
      <c r="E380" s="19"/>
      <c r="F380" s="19"/>
      <c r="G380" s="185" t="s">
        <v>1202</v>
      </c>
      <c r="H380" s="186" t="s">
        <v>107</v>
      </c>
      <c r="I380" s="187">
        <v>1</v>
      </c>
      <c r="J380" s="188"/>
      <c r="K380" s="195">
        <f t="shared" si="39"/>
        <v>0</v>
      </c>
      <c r="L380" s="4"/>
    </row>
    <row r="381" spans="2:12" ht="28.5">
      <c r="B381" s="3"/>
      <c r="C381" s="141"/>
      <c r="D381" s="141" t="s">
        <v>595</v>
      </c>
      <c r="E381" s="19"/>
      <c r="F381" s="19"/>
      <c r="G381" s="185" t="s">
        <v>1203</v>
      </c>
      <c r="H381" s="186" t="s">
        <v>107</v>
      </c>
      <c r="I381" s="187">
        <v>1</v>
      </c>
      <c r="J381" s="188"/>
      <c r="K381" s="195">
        <f t="shared" si="39"/>
        <v>0</v>
      </c>
      <c r="L381" s="4"/>
    </row>
    <row r="382" spans="2:12" ht="15" thickBot="1">
      <c r="B382" s="3"/>
      <c r="C382" s="143" t="s">
        <v>16</v>
      </c>
      <c r="D382" s="149"/>
      <c r="E382" s="24"/>
      <c r="F382" s="24"/>
      <c r="G382" s="27"/>
      <c r="H382" s="26"/>
      <c r="I382" s="159"/>
      <c r="J382" s="177"/>
      <c r="K382" s="198">
        <f>SUBTOTAL(9,K379:K381)</f>
        <v>0</v>
      </c>
      <c r="L382" s="4"/>
    </row>
    <row r="383" spans="2:12" ht="42.75">
      <c r="B383" s="3"/>
      <c r="C383" s="150"/>
      <c r="D383" s="192" t="s">
        <v>596</v>
      </c>
      <c r="E383" s="132"/>
      <c r="F383" s="132"/>
      <c r="G383" s="173" t="s">
        <v>1204</v>
      </c>
      <c r="H383" s="162"/>
      <c r="I383" s="162"/>
      <c r="J383" s="162"/>
      <c r="K383" s="162"/>
      <c r="L383" s="4"/>
    </row>
    <row r="384" spans="2:12" ht="57">
      <c r="B384" s="3"/>
      <c r="C384" s="141"/>
      <c r="D384" s="141" t="s">
        <v>597</v>
      </c>
      <c r="E384" s="19"/>
      <c r="F384" s="19"/>
      <c r="G384" s="185" t="s">
        <v>1205</v>
      </c>
      <c r="H384" s="186" t="s">
        <v>100</v>
      </c>
      <c r="I384" s="187">
        <v>1</v>
      </c>
      <c r="J384" s="193"/>
      <c r="K384" s="195">
        <f t="shared" ref="K384:K392" si="40">ROUND(I384*J384*(1+$K$948),0)</f>
        <v>0</v>
      </c>
      <c r="L384" s="4"/>
    </row>
    <row r="385" spans="2:12" ht="71.25">
      <c r="B385" s="3"/>
      <c r="C385" s="141"/>
      <c r="D385" s="141" t="s">
        <v>598</v>
      </c>
      <c r="E385" s="19"/>
      <c r="F385" s="19"/>
      <c r="G385" s="185" t="s">
        <v>1206</v>
      </c>
      <c r="H385" s="186" t="s">
        <v>100</v>
      </c>
      <c r="I385" s="187">
        <v>1</v>
      </c>
      <c r="J385" s="193"/>
      <c r="K385" s="195">
        <f t="shared" si="40"/>
        <v>0</v>
      </c>
      <c r="L385" s="4"/>
    </row>
    <row r="386" spans="2:12" ht="99.75">
      <c r="B386" s="3"/>
      <c r="C386" s="141"/>
      <c r="D386" s="141" t="s">
        <v>599</v>
      </c>
      <c r="E386" s="19"/>
      <c r="F386" s="19"/>
      <c r="G386" s="185" t="s">
        <v>1207</v>
      </c>
      <c r="H386" s="186" t="s">
        <v>100</v>
      </c>
      <c r="I386" s="187">
        <v>1</v>
      </c>
      <c r="J386" s="193"/>
      <c r="K386" s="195">
        <f t="shared" si="40"/>
        <v>0</v>
      </c>
      <c r="L386" s="4"/>
    </row>
    <row r="387" spans="2:12" ht="114">
      <c r="B387" s="3"/>
      <c r="C387" s="141"/>
      <c r="D387" s="141" t="s">
        <v>600</v>
      </c>
      <c r="E387" s="19"/>
      <c r="F387" s="19"/>
      <c r="G387" s="185" t="s">
        <v>1208</v>
      </c>
      <c r="H387" s="186" t="s">
        <v>100</v>
      </c>
      <c r="I387" s="187">
        <v>1</v>
      </c>
      <c r="J387" s="193"/>
      <c r="K387" s="195">
        <f t="shared" si="40"/>
        <v>0</v>
      </c>
      <c r="L387" s="4"/>
    </row>
    <row r="388" spans="2:12" ht="114">
      <c r="B388" s="3"/>
      <c r="C388" s="141"/>
      <c r="D388" s="141" t="s">
        <v>601</v>
      </c>
      <c r="E388" s="19"/>
      <c r="F388" s="19"/>
      <c r="G388" s="185" t="s">
        <v>1209</v>
      </c>
      <c r="H388" s="186" t="s">
        <v>100</v>
      </c>
      <c r="I388" s="187">
        <v>1</v>
      </c>
      <c r="J388" s="193"/>
      <c r="K388" s="195">
        <f t="shared" si="40"/>
        <v>0</v>
      </c>
      <c r="L388" s="4"/>
    </row>
    <row r="389" spans="2:12" ht="85.5">
      <c r="B389" s="3"/>
      <c r="C389" s="141"/>
      <c r="D389" s="141" t="s">
        <v>602</v>
      </c>
      <c r="E389" s="19"/>
      <c r="F389" s="19"/>
      <c r="G389" s="185" t="s">
        <v>1210</v>
      </c>
      <c r="H389" s="186" t="s">
        <v>107</v>
      </c>
      <c r="I389" s="187">
        <v>1</v>
      </c>
      <c r="J389" s="193"/>
      <c r="K389" s="195">
        <f t="shared" si="40"/>
        <v>0</v>
      </c>
      <c r="L389" s="4"/>
    </row>
    <row r="390" spans="2:12" ht="28.5">
      <c r="B390" s="3"/>
      <c r="C390" s="141"/>
      <c r="D390" s="141" t="s">
        <v>603</v>
      </c>
      <c r="E390" s="19"/>
      <c r="F390" s="19"/>
      <c r="G390" s="185" t="s">
        <v>1211</v>
      </c>
      <c r="H390" s="186" t="s">
        <v>107</v>
      </c>
      <c r="I390" s="187">
        <v>1</v>
      </c>
      <c r="J390" s="193"/>
      <c r="K390" s="195">
        <f t="shared" si="40"/>
        <v>0</v>
      </c>
      <c r="L390" s="4"/>
    </row>
    <row r="391" spans="2:12" ht="28.5">
      <c r="B391" s="3"/>
      <c r="C391" s="141"/>
      <c r="D391" s="141" t="s">
        <v>604</v>
      </c>
      <c r="E391" s="19"/>
      <c r="F391" s="19"/>
      <c r="G391" s="185" t="s">
        <v>1212</v>
      </c>
      <c r="H391" s="186" t="s">
        <v>107</v>
      </c>
      <c r="I391" s="187">
        <v>1</v>
      </c>
      <c r="J391" s="193"/>
      <c r="K391" s="195">
        <f t="shared" si="40"/>
        <v>0</v>
      </c>
      <c r="L391" s="4"/>
    </row>
    <row r="392" spans="2:12" ht="42.75">
      <c r="B392" s="3"/>
      <c r="C392" s="141"/>
      <c r="D392" s="141" t="s">
        <v>605</v>
      </c>
      <c r="E392" s="19"/>
      <c r="F392" s="19"/>
      <c r="G392" s="185" t="s">
        <v>1213</v>
      </c>
      <c r="H392" s="186" t="s">
        <v>100</v>
      </c>
      <c r="I392" s="187">
        <v>1</v>
      </c>
      <c r="J392" s="193"/>
      <c r="K392" s="195">
        <f t="shared" si="40"/>
        <v>0</v>
      </c>
      <c r="L392" s="4"/>
    </row>
    <row r="393" spans="2:12" ht="15" thickBot="1">
      <c r="B393" s="3"/>
      <c r="C393" s="143" t="s">
        <v>16</v>
      </c>
      <c r="D393" s="149"/>
      <c r="E393" s="24"/>
      <c r="F393" s="24"/>
      <c r="G393" s="27"/>
      <c r="H393" s="26"/>
      <c r="I393" s="159"/>
      <c r="J393" s="177"/>
      <c r="K393" s="198">
        <f>SUBTOTAL(9,K384:K392)</f>
        <v>0</v>
      </c>
      <c r="L393" s="4"/>
    </row>
    <row r="394" spans="2:12" ht="57">
      <c r="B394" s="3"/>
      <c r="C394" s="150"/>
      <c r="D394" s="192" t="s">
        <v>606</v>
      </c>
      <c r="E394" s="132"/>
      <c r="F394" s="132"/>
      <c r="G394" s="173" t="s">
        <v>1214</v>
      </c>
      <c r="H394" s="162"/>
      <c r="I394" s="162"/>
      <c r="J394" s="162"/>
      <c r="K394" s="162"/>
      <c r="L394" s="4"/>
    </row>
    <row r="395" spans="2:12" ht="142.5">
      <c r="B395" s="3"/>
      <c r="C395" s="141"/>
      <c r="D395" s="141" t="s">
        <v>607</v>
      </c>
      <c r="E395" s="19"/>
      <c r="F395" s="19"/>
      <c r="G395" s="185" t="s">
        <v>1215</v>
      </c>
      <c r="H395" s="186" t="s">
        <v>107</v>
      </c>
      <c r="I395" s="187">
        <v>1</v>
      </c>
      <c r="J395" s="188"/>
      <c r="K395" s="195">
        <f t="shared" ref="K395:K408" si="41">ROUND(I395*J395*(1+$K$948),0)</f>
        <v>0</v>
      </c>
      <c r="L395" s="4"/>
    </row>
    <row r="396" spans="2:12" ht="128.25">
      <c r="B396" s="3"/>
      <c r="C396" s="141"/>
      <c r="D396" s="141" t="s">
        <v>608</v>
      </c>
      <c r="E396" s="19"/>
      <c r="F396" s="19"/>
      <c r="G396" s="185" t="s">
        <v>1216</v>
      </c>
      <c r="H396" s="186" t="s">
        <v>107</v>
      </c>
      <c r="I396" s="187">
        <v>1</v>
      </c>
      <c r="J396" s="188"/>
      <c r="K396" s="195">
        <f t="shared" si="41"/>
        <v>0</v>
      </c>
      <c r="L396" s="4"/>
    </row>
    <row r="397" spans="2:12" ht="128.25">
      <c r="B397" s="3"/>
      <c r="C397" s="141"/>
      <c r="D397" s="141" t="s">
        <v>609</v>
      </c>
      <c r="E397" s="19"/>
      <c r="F397" s="19"/>
      <c r="G397" s="185" t="s">
        <v>1217</v>
      </c>
      <c r="H397" s="186" t="s">
        <v>107</v>
      </c>
      <c r="I397" s="187">
        <v>1</v>
      </c>
      <c r="J397" s="188"/>
      <c r="K397" s="195">
        <f t="shared" si="41"/>
        <v>0</v>
      </c>
      <c r="L397" s="4"/>
    </row>
    <row r="398" spans="2:12" ht="128.25">
      <c r="B398" s="3"/>
      <c r="C398" s="141"/>
      <c r="D398" s="141" t="s">
        <v>610</v>
      </c>
      <c r="E398" s="19"/>
      <c r="F398" s="19"/>
      <c r="G398" s="185" t="s">
        <v>1218</v>
      </c>
      <c r="H398" s="186" t="s">
        <v>107</v>
      </c>
      <c r="I398" s="187">
        <v>1</v>
      </c>
      <c r="J398" s="188"/>
      <c r="K398" s="195">
        <f t="shared" si="41"/>
        <v>0</v>
      </c>
      <c r="L398" s="4"/>
    </row>
    <row r="399" spans="2:12" ht="114">
      <c r="B399" s="3"/>
      <c r="C399" s="141"/>
      <c r="D399" s="141" t="s">
        <v>611</v>
      </c>
      <c r="E399" s="19"/>
      <c r="F399" s="19"/>
      <c r="G399" s="185" t="s">
        <v>1219</v>
      </c>
      <c r="H399" s="186" t="s">
        <v>107</v>
      </c>
      <c r="I399" s="187">
        <v>1</v>
      </c>
      <c r="J399" s="188"/>
      <c r="K399" s="195">
        <f t="shared" si="41"/>
        <v>0</v>
      </c>
      <c r="L399" s="4"/>
    </row>
    <row r="400" spans="2:12" ht="114">
      <c r="B400" s="3"/>
      <c r="C400" s="141"/>
      <c r="D400" s="141" t="s">
        <v>612</v>
      </c>
      <c r="E400" s="19"/>
      <c r="F400" s="19"/>
      <c r="G400" s="185" t="s">
        <v>1220</v>
      </c>
      <c r="H400" s="186" t="s">
        <v>107</v>
      </c>
      <c r="I400" s="187">
        <v>1</v>
      </c>
      <c r="J400" s="188"/>
      <c r="K400" s="195">
        <f t="shared" si="41"/>
        <v>0</v>
      </c>
      <c r="L400" s="4"/>
    </row>
    <row r="401" spans="2:12" ht="114">
      <c r="B401" s="3"/>
      <c r="C401" s="141"/>
      <c r="D401" s="141" t="s">
        <v>613</v>
      </c>
      <c r="E401" s="19"/>
      <c r="F401" s="19"/>
      <c r="G401" s="185" t="s">
        <v>1221</v>
      </c>
      <c r="H401" s="186" t="s">
        <v>107</v>
      </c>
      <c r="I401" s="187">
        <v>1</v>
      </c>
      <c r="J401" s="188"/>
      <c r="K401" s="195">
        <f t="shared" si="41"/>
        <v>0</v>
      </c>
      <c r="L401" s="4"/>
    </row>
    <row r="402" spans="2:12" ht="114">
      <c r="B402" s="3"/>
      <c r="C402" s="141"/>
      <c r="D402" s="141" t="s">
        <v>614</v>
      </c>
      <c r="E402" s="19"/>
      <c r="F402" s="19"/>
      <c r="G402" s="185" t="s">
        <v>1222</v>
      </c>
      <c r="H402" s="186" t="s">
        <v>107</v>
      </c>
      <c r="I402" s="187">
        <v>1</v>
      </c>
      <c r="J402" s="188"/>
      <c r="K402" s="195">
        <f t="shared" si="41"/>
        <v>0</v>
      </c>
      <c r="L402" s="4"/>
    </row>
    <row r="403" spans="2:12" ht="142.5">
      <c r="B403" s="3"/>
      <c r="C403" s="141"/>
      <c r="D403" s="141" t="s">
        <v>615</v>
      </c>
      <c r="E403" s="19"/>
      <c r="F403" s="19"/>
      <c r="G403" s="185" t="s">
        <v>1223</v>
      </c>
      <c r="H403" s="186" t="s">
        <v>100</v>
      </c>
      <c r="I403" s="187">
        <v>1</v>
      </c>
      <c r="J403" s="188"/>
      <c r="K403" s="195">
        <f t="shared" si="41"/>
        <v>0</v>
      </c>
      <c r="L403" s="4"/>
    </row>
    <row r="404" spans="2:12" ht="114">
      <c r="B404" s="3"/>
      <c r="C404" s="141"/>
      <c r="D404" s="141" t="s">
        <v>616</v>
      </c>
      <c r="E404" s="19"/>
      <c r="F404" s="19"/>
      <c r="G404" s="185" t="s">
        <v>1224</v>
      </c>
      <c r="H404" s="186" t="s">
        <v>107</v>
      </c>
      <c r="I404" s="187">
        <v>1</v>
      </c>
      <c r="J404" s="188"/>
      <c r="K404" s="195">
        <f t="shared" si="41"/>
        <v>0</v>
      </c>
      <c r="L404" s="4"/>
    </row>
    <row r="405" spans="2:12" ht="114">
      <c r="B405" s="3"/>
      <c r="C405" s="141"/>
      <c r="D405" s="141" t="s">
        <v>617</v>
      </c>
      <c r="E405" s="19"/>
      <c r="F405" s="19"/>
      <c r="G405" s="185" t="s">
        <v>1225</v>
      </c>
      <c r="H405" s="186" t="s">
        <v>107</v>
      </c>
      <c r="I405" s="187">
        <v>1</v>
      </c>
      <c r="J405" s="188"/>
      <c r="K405" s="195">
        <f t="shared" si="41"/>
        <v>0</v>
      </c>
      <c r="L405" s="4"/>
    </row>
    <row r="406" spans="2:12" ht="142.5">
      <c r="B406" s="3"/>
      <c r="C406" s="141"/>
      <c r="D406" s="141" t="s">
        <v>618</v>
      </c>
      <c r="E406" s="19"/>
      <c r="F406" s="19"/>
      <c r="G406" s="185" t="s">
        <v>1226</v>
      </c>
      <c r="H406" s="186" t="s">
        <v>107</v>
      </c>
      <c r="I406" s="187">
        <v>1</v>
      </c>
      <c r="J406" s="188"/>
      <c r="K406" s="195">
        <f t="shared" si="41"/>
        <v>0</v>
      </c>
      <c r="L406" s="4"/>
    </row>
    <row r="407" spans="2:12" ht="142.5">
      <c r="B407" s="3"/>
      <c r="C407" s="141"/>
      <c r="D407" s="141" t="s">
        <v>619</v>
      </c>
      <c r="E407" s="19"/>
      <c r="F407" s="19"/>
      <c r="G407" s="185" t="s">
        <v>1227</v>
      </c>
      <c r="H407" s="186" t="s">
        <v>107</v>
      </c>
      <c r="I407" s="187">
        <v>1</v>
      </c>
      <c r="J407" s="188"/>
      <c r="K407" s="195">
        <f t="shared" si="41"/>
        <v>0</v>
      </c>
      <c r="L407" s="4"/>
    </row>
    <row r="408" spans="2:12" ht="42.75">
      <c r="B408" s="3"/>
      <c r="C408" s="141"/>
      <c r="D408" s="141" t="s">
        <v>620</v>
      </c>
      <c r="E408" s="19"/>
      <c r="F408" s="19"/>
      <c r="G408" s="185" t="s">
        <v>1228</v>
      </c>
      <c r="H408" s="186" t="s">
        <v>107</v>
      </c>
      <c r="I408" s="187">
        <v>1</v>
      </c>
      <c r="J408" s="188"/>
      <c r="K408" s="195">
        <f t="shared" si="41"/>
        <v>0</v>
      </c>
      <c r="L408" s="4"/>
    </row>
    <row r="409" spans="2:12" ht="15" thickBot="1">
      <c r="B409" s="3"/>
      <c r="C409" s="143" t="s">
        <v>16</v>
      </c>
      <c r="D409" s="149"/>
      <c r="E409" s="24"/>
      <c r="F409" s="24"/>
      <c r="G409" s="27"/>
      <c r="H409" s="26"/>
      <c r="I409" s="159"/>
      <c r="J409" s="177"/>
      <c r="K409" s="198">
        <f>SUBTOTAL(9,K395:K408)</f>
        <v>0</v>
      </c>
      <c r="L409" s="4"/>
    </row>
    <row r="410" spans="2:12" ht="15" thickBot="1">
      <c r="B410" s="3"/>
      <c r="C410" s="150"/>
      <c r="D410" s="192">
        <v>9</v>
      </c>
      <c r="E410" s="132"/>
      <c r="F410" s="132"/>
      <c r="G410" s="173" t="s">
        <v>1229</v>
      </c>
      <c r="H410" s="162"/>
      <c r="I410" s="162"/>
      <c r="J410" s="162"/>
      <c r="K410" s="162"/>
      <c r="L410" s="4"/>
    </row>
    <row r="411" spans="2:12">
      <c r="B411" s="3"/>
      <c r="C411" s="150"/>
      <c r="D411" s="192">
        <v>9.1</v>
      </c>
      <c r="E411" s="132"/>
      <c r="F411" s="132"/>
      <c r="G411" s="173" t="s">
        <v>1230</v>
      </c>
      <c r="H411" s="162"/>
      <c r="I411" s="162"/>
      <c r="J411" s="162"/>
      <c r="K411" s="162"/>
      <c r="L411" s="4"/>
    </row>
    <row r="412" spans="2:12" ht="156.75">
      <c r="B412" s="3"/>
      <c r="C412" s="141"/>
      <c r="D412" s="141" t="s">
        <v>621</v>
      </c>
      <c r="E412" s="19"/>
      <c r="F412" s="19"/>
      <c r="G412" s="185" t="s">
        <v>1231</v>
      </c>
      <c r="H412" s="186" t="s">
        <v>107</v>
      </c>
      <c r="I412" s="187">
        <v>1</v>
      </c>
      <c r="J412" s="188"/>
      <c r="K412" s="195">
        <f t="shared" ref="K412:K434" si="42">ROUND(I412*J412*(1+$K$948),0)</f>
        <v>0</v>
      </c>
      <c r="L412" s="4"/>
    </row>
    <row r="413" spans="2:12" ht="156.75">
      <c r="B413" s="3"/>
      <c r="C413" s="141"/>
      <c r="D413" s="141" t="s">
        <v>622</v>
      </c>
      <c r="E413" s="19"/>
      <c r="F413" s="19"/>
      <c r="G413" s="185" t="s">
        <v>1232</v>
      </c>
      <c r="H413" s="186" t="s">
        <v>107</v>
      </c>
      <c r="I413" s="187">
        <v>1</v>
      </c>
      <c r="J413" s="188"/>
      <c r="K413" s="195">
        <f t="shared" si="42"/>
        <v>0</v>
      </c>
      <c r="L413" s="4"/>
    </row>
    <row r="414" spans="2:12" ht="156.75">
      <c r="B414" s="3"/>
      <c r="C414" s="141"/>
      <c r="D414" s="141" t="s">
        <v>623</v>
      </c>
      <c r="E414" s="19"/>
      <c r="F414" s="19"/>
      <c r="G414" s="185" t="s">
        <v>1233</v>
      </c>
      <c r="H414" s="186" t="s">
        <v>107</v>
      </c>
      <c r="I414" s="187">
        <v>1</v>
      </c>
      <c r="J414" s="188"/>
      <c r="K414" s="195">
        <f t="shared" si="42"/>
        <v>0</v>
      </c>
      <c r="L414" s="4"/>
    </row>
    <row r="415" spans="2:12" ht="85.5">
      <c r="B415" s="3"/>
      <c r="C415" s="141"/>
      <c r="D415" s="141" t="s">
        <v>624</v>
      </c>
      <c r="E415" s="19"/>
      <c r="F415" s="19"/>
      <c r="G415" s="185" t="s">
        <v>1234</v>
      </c>
      <c r="H415" s="186" t="s">
        <v>107</v>
      </c>
      <c r="I415" s="187">
        <v>1</v>
      </c>
      <c r="J415" s="188"/>
      <c r="K415" s="195">
        <f t="shared" si="42"/>
        <v>0</v>
      </c>
      <c r="L415" s="4"/>
    </row>
    <row r="416" spans="2:12" ht="142.5">
      <c r="B416" s="3"/>
      <c r="C416" s="141"/>
      <c r="D416" s="141" t="s">
        <v>625</v>
      </c>
      <c r="E416" s="19"/>
      <c r="F416" s="19"/>
      <c r="G416" s="185" t="s">
        <v>1235</v>
      </c>
      <c r="H416" s="186" t="s">
        <v>107</v>
      </c>
      <c r="I416" s="187">
        <v>1</v>
      </c>
      <c r="J416" s="188"/>
      <c r="K416" s="195">
        <f t="shared" si="42"/>
        <v>0</v>
      </c>
      <c r="L416" s="4"/>
    </row>
    <row r="417" spans="2:12" ht="99.75">
      <c r="B417" s="3"/>
      <c r="C417" s="141"/>
      <c r="D417" s="141" t="s">
        <v>626</v>
      </c>
      <c r="E417" s="19"/>
      <c r="F417" s="19"/>
      <c r="G417" s="185" t="s">
        <v>1236</v>
      </c>
      <c r="H417" s="186" t="s">
        <v>107</v>
      </c>
      <c r="I417" s="187">
        <v>1</v>
      </c>
      <c r="J417" s="188"/>
      <c r="K417" s="195">
        <f t="shared" si="42"/>
        <v>0</v>
      </c>
      <c r="L417" s="4"/>
    </row>
    <row r="418" spans="2:12" ht="185.25">
      <c r="B418" s="3"/>
      <c r="C418" s="141"/>
      <c r="D418" s="141" t="s">
        <v>627</v>
      </c>
      <c r="E418" s="19"/>
      <c r="F418" s="19"/>
      <c r="G418" s="185" t="s">
        <v>1237</v>
      </c>
      <c r="H418" s="186" t="s">
        <v>107</v>
      </c>
      <c r="I418" s="187">
        <v>1</v>
      </c>
      <c r="J418" s="188"/>
      <c r="K418" s="195">
        <f t="shared" si="42"/>
        <v>0</v>
      </c>
      <c r="L418" s="4"/>
    </row>
    <row r="419" spans="2:12" ht="185.25">
      <c r="B419" s="3"/>
      <c r="C419" s="141"/>
      <c r="D419" s="141" t="s">
        <v>628</v>
      </c>
      <c r="E419" s="19"/>
      <c r="F419" s="19"/>
      <c r="G419" s="185" t="s">
        <v>1238</v>
      </c>
      <c r="H419" s="186" t="s">
        <v>107</v>
      </c>
      <c r="I419" s="187">
        <v>1</v>
      </c>
      <c r="J419" s="188"/>
      <c r="K419" s="195">
        <f t="shared" si="42"/>
        <v>0</v>
      </c>
      <c r="L419" s="4"/>
    </row>
    <row r="420" spans="2:12" ht="156.75">
      <c r="B420" s="3"/>
      <c r="C420" s="141"/>
      <c r="D420" s="141" t="s">
        <v>629</v>
      </c>
      <c r="E420" s="19"/>
      <c r="F420" s="19"/>
      <c r="G420" s="185" t="s">
        <v>1239</v>
      </c>
      <c r="H420" s="186" t="s">
        <v>107</v>
      </c>
      <c r="I420" s="187">
        <v>1</v>
      </c>
      <c r="J420" s="188"/>
      <c r="K420" s="195">
        <f t="shared" si="42"/>
        <v>0</v>
      </c>
      <c r="L420" s="4"/>
    </row>
    <row r="421" spans="2:12" ht="156.75">
      <c r="B421" s="3"/>
      <c r="C421" s="141"/>
      <c r="D421" s="141" t="s">
        <v>630</v>
      </c>
      <c r="E421" s="19"/>
      <c r="F421" s="19"/>
      <c r="G421" s="185" t="s">
        <v>1240</v>
      </c>
      <c r="H421" s="186" t="s">
        <v>107</v>
      </c>
      <c r="I421" s="187">
        <v>1</v>
      </c>
      <c r="J421" s="188"/>
      <c r="K421" s="195">
        <f t="shared" si="42"/>
        <v>0</v>
      </c>
      <c r="L421" s="4"/>
    </row>
    <row r="422" spans="2:12" ht="156.75">
      <c r="B422" s="3"/>
      <c r="C422" s="141"/>
      <c r="D422" s="141" t="s">
        <v>631</v>
      </c>
      <c r="E422" s="19"/>
      <c r="F422" s="19"/>
      <c r="G422" s="185" t="s">
        <v>1241</v>
      </c>
      <c r="H422" s="186" t="s">
        <v>107</v>
      </c>
      <c r="I422" s="187">
        <v>1</v>
      </c>
      <c r="J422" s="188"/>
      <c r="K422" s="195">
        <f t="shared" si="42"/>
        <v>0</v>
      </c>
      <c r="L422" s="4"/>
    </row>
    <row r="423" spans="2:12" ht="99.75">
      <c r="B423" s="3"/>
      <c r="C423" s="141"/>
      <c r="D423" s="141" t="s">
        <v>632</v>
      </c>
      <c r="E423" s="19"/>
      <c r="F423" s="19"/>
      <c r="G423" s="185" t="s">
        <v>1242</v>
      </c>
      <c r="H423" s="186" t="s">
        <v>107</v>
      </c>
      <c r="I423" s="187">
        <v>1</v>
      </c>
      <c r="J423" s="188"/>
      <c r="K423" s="195">
        <f t="shared" si="42"/>
        <v>0</v>
      </c>
      <c r="L423" s="4"/>
    </row>
    <row r="424" spans="2:12" ht="156.75">
      <c r="B424" s="3"/>
      <c r="C424" s="141"/>
      <c r="D424" s="141" t="s">
        <v>633</v>
      </c>
      <c r="E424" s="19"/>
      <c r="F424" s="19"/>
      <c r="G424" s="185" t="s">
        <v>1243</v>
      </c>
      <c r="H424" s="186" t="s">
        <v>107</v>
      </c>
      <c r="I424" s="187">
        <v>1</v>
      </c>
      <c r="J424" s="188"/>
      <c r="K424" s="195">
        <f t="shared" si="42"/>
        <v>0</v>
      </c>
      <c r="L424" s="4"/>
    </row>
    <row r="425" spans="2:12" ht="114">
      <c r="B425" s="3"/>
      <c r="C425" s="141"/>
      <c r="D425" s="141" t="s">
        <v>634</v>
      </c>
      <c r="E425" s="19"/>
      <c r="F425" s="19"/>
      <c r="G425" s="185" t="s">
        <v>1244</v>
      </c>
      <c r="H425" s="186" t="s">
        <v>107</v>
      </c>
      <c r="I425" s="187">
        <v>1</v>
      </c>
      <c r="J425" s="188"/>
      <c r="K425" s="195">
        <f t="shared" si="42"/>
        <v>0</v>
      </c>
      <c r="L425" s="4"/>
    </row>
    <row r="426" spans="2:12" ht="128.25">
      <c r="B426" s="3"/>
      <c r="C426" s="141"/>
      <c r="D426" s="141" t="s">
        <v>635</v>
      </c>
      <c r="E426" s="19"/>
      <c r="F426" s="19"/>
      <c r="G426" s="185" t="s">
        <v>1245</v>
      </c>
      <c r="H426" s="186" t="s">
        <v>107</v>
      </c>
      <c r="I426" s="187">
        <v>1</v>
      </c>
      <c r="J426" s="188"/>
      <c r="K426" s="195">
        <f t="shared" si="42"/>
        <v>0</v>
      </c>
      <c r="L426" s="4"/>
    </row>
    <row r="427" spans="2:12" ht="142.5">
      <c r="B427" s="3"/>
      <c r="C427" s="141"/>
      <c r="D427" s="141" t="s">
        <v>636</v>
      </c>
      <c r="E427" s="19"/>
      <c r="F427" s="19"/>
      <c r="G427" s="185" t="s">
        <v>1246</v>
      </c>
      <c r="H427" s="186" t="s">
        <v>107</v>
      </c>
      <c r="I427" s="187">
        <v>1</v>
      </c>
      <c r="J427" s="188"/>
      <c r="K427" s="195">
        <f t="shared" si="42"/>
        <v>0</v>
      </c>
      <c r="L427" s="4"/>
    </row>
    <row r="428" spans="2:12" ht="114">
      <c r="B428" s="3"/>
      <c r="C428" s="141"/>
      <c r="D428" s="141" t="s">
        <v>637</v>
      </c>
      <c r="E428" s="19"/>
      <c r="F428" s="19"/>
      <c r="G428" s="185" t="s">
        <v>1247</v>
      </c>
      <c r="H428" s="186" t="s">
        <v>93</v>
      </c>
      <c r="I428" s="187">
        <v>1</v>
      </c>
      <c r="J428" s="188"/>
      <c r="K428" s="195">
        <f t="shared" si="42"/>
        <v>0</v>
      </c>
      <c r="L428" s="4"/>
    </row>
    <row r="429" spans="2:12" ht="156.75">
      <c r="B429" s="3"/>
      <c r="C429" s="141"/>
      <c r="D429" s="141" t="s">
        <v>638</v>
      </c>
      <c r="E429" s="19"/>
      <c r="F429" s="19"/>
      <c r="G429" s="185" t="s">
        <v>1248</v>
      </c>
      <c r="H429" s="186" t="s">
        <v>107</v>
      </c>
      <c r="I429" s="187">
        <v>1</v>
      </c>
      <c r="J429" s="188"/>
      <c r="K429" s="195">
        <f t="shared" si="42"/>
        <v>0</v>
      </c>
      <c r="L429" s="4"/>
    </row>
    <row r="430" spans="2:12" ht="57">
      <c r="B430" s="3"/>
      <c r="C430" s="141"/>
      <c r="D430" s="141" t="s">
        <v>639</v>
      </c>
      <c r="E430" s="19"/>
      <c r="F430" s="19"/>
      <c r="G430" s="185" t="s">
        <v>1249</v>
      </c>
      <c r="H430" s="186" t="s">
        <v>107</v>
      </c>
      <c r="I430" s="187">
        <v>1</v>
      </c>
      <c r="J430" s="188"/>
      <c r="K430" s="195">
        <f t="shared" si="42"/>
        <v>0</v>
      </c>
      <c r="L430" s="4"/>
    </row>
    <row r="431" spans="2:12" ht="114">
      <c r="B431" s="3"/>
      <c r="C431" s="141"/>
      <c r="D431" s="141" t="s">
        <v>640</v>
      </c>
      <c r="E431" s="19"/>
      <c r="F431" s="19"/>
      <c r="G431" s="185" t="s">
        <v>1244</v>
      </c>
      <c r="H431" s="186" t="s">
        <v>107</v>
      </c>
      <c r="I431" s="187">
        <v>1</v>
      </c>
      <c r="J431" s="188"/>
      <c r="K431" s="195">
        <f t="shared" si="42"/>
        <v>0</v>
      </c>
      <c r="L431" s="4"/>
    </row>
    <row r="432" spans="2:12" ht="42.75">
      <c r="B432" s="3"/>
      <c r="C432" s="141"/>
      <c r="D432" s="141" t="s">
        <v>641</v>
      </c>
      <c r="E432" s="19"/>
      <c r="F432" s="19"/>
      <c r="G432" s="185" t="s">
        <v>1250</v>
      </c>
      <c r="H432" s="186" t="s">
        <v>107</v>
      </c>
      <c r="I432" s="187">
        <v>1</v>
      </c>
      <c r="J432" s="188"/>
      <c r="K432" s="195">
        <f t="shared" si="42"/>
        <v>0</v>
      </c>
      <c r="L432" s="4"/>
    </row>
    <row r="433" spans="2:12" ht="185.25">
      <c r="B433" s="3"/>
      <c r="C433" s="141"/>
      <c r="D433" s="141" t="s">
        <v>642</v>
      </c>
      <c r="E433" s="19"/>
      <c r="F433" s="19"/>
      <c r="G433" s="185" t="s">
        <v>1251</v>
      </c>
      <c r="H433" s="186" t="s">
        <v>107</v>
      </c>
      <c r="I433" s="187">
        <v>1</v>
      </c>
      <c r="J433" s="188"/>
      <c r="K433" s="195">
        <f t="shared" si="42"/>
        <v>0</v>
      </c>
      <c r="L433" s="4"/>
    </row>
    <row r="434" spans="2:12" ht="185.25">
      <c r="B434" s="3"/>
      <c r="C434" s="141"/>
      <c r="D434" s="141" t="s">
        <v>643</v>
      </c>
      <c r="E434" s="19"/>
      <c r="F434" s="19"/>
      <c r="G434" s="185" t="s">
        <v>1252</v>
      </c>
      <c r="H434" s="186" t="s">
        <v>107</v>
      </c>
      <c r="I434" s="187">
        <v>1</v>
      </c>
      <c r="J434" s="188"/>
      <c r="K434" s="195">
        <f t="shared" si="42"/>
        <v>0</v>
      </c>
      <c r="L434" s="4"/>
    </row>
    <row r="435" spans="2:12" ht="15" thickBot="1">
      <c r="B435" s="3"/>
      <c r="C435" s="143" t="s">
        <v>16</v>
      </c>
      <c r="D435" s="149"/>
      <c r="E435" s="24"/>
      <c r="F435" s="24"/>
      <c r="G435" s="27"/>
      <c r="H435" s="26"/>
      <c r="I435" s="159"/>
      <c r="J435" s="177"/>
      <c r="K435" s="198">
        <f>SUBTOTAL(9,K412:K434)</f>
        <v>0</v>
      </c>
      <c r="L435" s="4"/>
    </row>
    <row r="436" spans="2:12">
      <c r="B436" s="3"/>
      <c r="C436" s="150"/>
      <c r="D436" s="192" t="s">
        <v>644</v>
      </c>
      <c r="E436" s="132"/>
      <c r="F436" s="132"/>
      <c r="G436" s="173" t="s">
        <v>1253</v>
      </c>
      <c r="H436" s="162"/>
      <c r="I436" s="162"/>
      <c r="J436" s="162"/>
      <c r="K436" s="162"/>
      <c r="L436" s="4"/>
    </row>
    <row r="437" spans="2:12" ht="156.75">
      <c r="B437" s="3"/>
      <c r="C437" s="141"/>
      <c r="D437" s="141" t="s">
        <v>645</v>
      </c>
      <c r="E437" s="19"/>
      <c r="F437" s="19"/>
      <c r="G437" s="185" t="s">
        <v>1254</v>
      </c>
      <c r="H437" s="186" t="s">
        <v>93</v>
      </c>
      <c r="I437" s="187">
        <v>1</v>
      </c>
      <c r="J437" s="188"/>
      <c r="K437" s="195">
        <f t="shared" ref="K437:K446" si="43">ROUND(I437*J437*(1+$K$948),0)</f>
        <v>0</v>
      </c>
      <c r="L437" s="4"/>
    </row>
    <row r="438" spans="2:12" ht="185.25">
      <c r="B438" s="3"/>
      <c r="C438" s="141"/>
      <c r="D438" s="141" t="s">
        <v>646</v>
      </c>
      <c r="E438" s="19"/>
      <c r="F438" s="19"/>
      <c r="G438" s="185" t="s">
        <v>1255</v>
      </c>
      <c r="H438" s="186" t="s">
        <v>93</v>
      </c>
      <c r="I438" s="187">
        <v>1</v>
      </c>
      <c r="J438" s="188"/>
      <c r="K438" s="195">
        <f t="shared" si="43"/>
        <v>0</v>
      </c>
      <c r="L438" s="4"/>
    </row>
    <row r="439" spans="2:12" ht="156.75">
      <c r="B439" s="3"/>
      <c r="C439" s="141"/>
      <c r="D439" s="141" t="s">
        <v>647</v>
      </c>
      <c r="E439" s="19"/>
      <c r="F439" s="19"/>
      <c r="G439" s="185" t="s">
        <v>1256</v>
      </c>
      <c r="H439" s="186" t="s">
        <v>93</v>
      </c>
      <c r="I439" s="187">
        <v>1</v>
      </c>
      <c r="J439" s="188"/>
      <c r="K439" s="195">
        <f t="shared" si="43"/>
        <v>0</v>
      </c>
      <c r="L439" s="4"/>
    </row>
    <row r="440" spans="2:12" ht="71.25">
      <c r="B440" s="3"/>
      <c r="C440" s="141"/>
      <c r="D440" s="141" t="s">
        <v>648</v>
      </c>
      <c r="E440" s="19"/>
      <c r="F440" s="19"/>
      <c r="G440" s="185" t="s">
        <v>1257</v>
      </c>
      <c r="H440" s="186" t="s">
        <v>93</v>
      </c>
      <c r="I440" s="187">
        <v>1</v>
      </c>
      <c r="J440" s="188"/>
      <c r="K440" s="195">
        <f t="shared" si="43"/>
        <v>0</v>
      </c>
      <c r="L440" s="4"/>
    </row>
    <row r="441" spans="2:12" ht="57">
      <c r="B441" s="3"/>
      <c r="C441" s="141"/>
      <c r="D441" s="141" t="s">
        <v>649</v>
      </c>
      <c r="E441" s="19"/>
      <c r="F441" s="19"/>
      <c r="G441" s="185" t="s">
        <v>1258</v>
      </c>
      <c r="H441" s="186" t="s">
        <v>93</v>
      </c>
      <c r="I441" s="187">
        <v>1</v>
      </c>
      <c r="J441" s="188"/>
      <c r="K441" s="195">
        <f t="shared" si="43"/>
        <v>0</v>
      </c>
      <c r="L441" s="4"/>
    </row>
    <row r="442" spans="2:12" ht="99.75">
      <c r="B442" s="3"/>
      <c r="C442" s="141"/>
      <c r="D442" s="141" t="s">
        <v>650</v>
      </c>
      <c r="E442" s="19"/>
      <c r="F442" s="19"/>
      <c r="G442" s="185" t="s">
        <v>1259</v>
      </c>
      <c r="H442" s="186" t="s">
        <v>93</v>
      </c>
      <c r="I442" s="187">
        <v>1</v>
      </c>
      <c r="J442" s="188"/>
      <c r="K442" s="195">
        <f t="shared" si="43"/>
        <v>0</v>
      </c>
      <c r="L442" s="4"/>
    </row>
    <row r="443" spans="2:12" ht="42.75">
      <c r="B443" s="3"/>
      <c r="C443" s="141"/>
      <c r="D443" s="141" t="s">
        <v>651</v>
      </c>
      <c r="E443" s="19"/>
      <c r="F443" s="19"/>
      <c r="G443" s="185" t="s">
        <v>1260</v>
      </c>
      <c r="H443" s="186" t="s">
        <v>93</v>
      </c>
      <c r="I443" s="187">
        <v>1</v>
      </c>
      <c r="J443" s="188"/>
      <c r="K443" s="195">
        <f t="shared" si="43"/>
        <v>0</v>
      </c>
      <c r="L443" s="4"/>
    </row>
    <row r="444" spans="2:12" ht="156.75">
      <c r="B444" s="3"/>
      <c r="C444" s="141"/>
      <c r="D444" s="141" t="s">
        <v>652</v>
      </c>
      <c r="E444" s="19"/>
      <c r="F444" s="19"/>
      <c r="G444" s="185" t="s">
        <v>1261</v>
      </c>
      <c r="H444" s="186" t="s">
        <v>93</v>
      </c>
      <c r="I444" s="187">
        <v>1</v>
      </c>
      <c r="J444" s="188"/>
      <c r="K444" s="195">
        <f t="shared" si="43"/>
        <v>0</v>
      </c>
      <c r="L444" s="4"/>
    </row>
    <row r="445" spans="2:12" ht="57">
      <c r="B445" s="3"/>
      <c r="C445" s="141"/>
      <c r="D445" s="141" t="s">
        <v>653</v>
      </c>
      <c r="E445" s="19"/>
      <c r="F445" s="19"/>
      <c r="G445" s="185" t="s">
        <v>1262</v>
      </c>
      <c r="H445" s="186" t="s">
        <v>93</v>
      </c>
      <c r="I445" s="187">
        <v>1</v>
      </c>
      <c r="J445" s="188"/>
      <c r="K445" s="195">
        <f t="shared" si="43"/>
        <v>0</v>
      </c>
      <c r="L445" s="4"/>
    </row>
    <row r="446" spans="2:12" ht="28.5">
      <c r="B446" s="3"/>
      <c r="C446" s="141"/>
      <c r="D446" s="141" t="s">
        <v>654</v>
      </c>
      <c r="E446" s="19"/>
      <c r="F446" s="19"/>
      <c r="G446" s="185" t="s">
        <v>1263</v>
      </c>
      <c r="H446" s="186" t="s">
        <v>93</v>
      </c>
      <c r="I446" s="187">
        <v>1</v>
      </c>
      <c r="J446" s="188"/>
      <c r="K446" s="195">
        <f t="shared" si="43"/>
        <v>0</v>
      </c>
      <c r="L446" s="4"/>
    </row>
    <row r="447" spans="2:12" ht="15" thickBot="1">
      <c r="B447" s="3"/>
      <c r="C447" s="143" t="s">
        <v>16</v>
      </c>
      <c r="D447" s="149"/>
      <c r="E447" s="24"/>
      <c r="F447" s="24"/>
      <c r="G447" s="27"/>
      <c r="H447" s="26"/>
      <c r="I447" s="159"/>
      <c r="J447" s="177"/>
      <c r="K447" s="198">
        <f>SUBTOTAL(9,K437:K446)</f>
        <v>0</v>
      </c>
      <c r="L447" s="4"/>
    </row>
    <row r="448" spans="2:12">
      <c r="B448" s="3"/>
      <c r="C448" s="150"/>
      <c r="D448" s="192">
        <v>9.3000000000000007</v>
      </c>
      <c r="E448" s="132"/>
      <c r="F448" s="132"/>
      <c r="G448" s="173" t="s">
        <v>1264</v>
      </c>
      <c r="H448" s="162"/>
      <c r="I448" s="162"/>
      <c r="J448" s="162"/>
      <c r="K448" s="162"/>
      <c r="L448" s="4"/>
    </row>
    <row r="449" spans="2:12" ht="28.5">
      <c r="B449" s="3"/>
      <c r="C449" s="141"/>
      <c r="D449" s="141" t="s">
        <v>655</v>
      </c>
      <c r="E449" s="19"/>
      <c r="F449" s="19"/>
      <c r="G449" s="185" t="s">
        <v>1265</v>
      </c>
      <c r="H449" s="186" t="s">
        <v>93</v>
      </c>
      <c r="I449" s="187">
        <v>1</v>
      </c>
      <c r="J449" s="188"/>
      <c r="K449" s="195">
        <f t="shared" ref="K449:K454" si="44">ROUND(I449*J449*(1+$K$948),0)</f>
        <v>0</v>
      </c>
      <c r="L449" s="4"/>
    </row>
    <row r="450" spans="2:12" ht="28.5">
      <c r="B450" s="3"/>
      <c r="C450" s="141"/>
      <c r="D450" s="141" t="s">
        <v>656</v>
      </c>
      <c r="E450" s="19"/>
      <c r="F450" s="19"/>
      <c r="G450" s="185" t="s">
        <v>1266</v>
      </c>
      <c r="H450" s="186" t="s">
        <v>93</v>
      </c>
      <c r="I450" s="187">
        <v>1</v>
      </c>
      <c r="J450" s="188"/>
      <c r="K450" s="195">
        <f t="shared" si="44"/>
        <v>0</v>
      </c>
      <c r="L450" s="4"/>
    </row>
    <row r="451" spans="2:12" ht="28.5">
      <c r="B451" s="3"/>
      <c r="C451" s="141"/>
      <c r="D451" s="141" t="s">
        <v>657</v>
      </c>
      <c r="E451" s="19"/>
      <c r="F451" s="19"/>
      <c r="G451" s="185" t="s">
        <v>1267</v>
      </c>
      <c r="H451" s="186" t="s">
        <v>93</v>
      </c>
      <c r="I451" s="187">
        <v>1</v>
      </c>
      <c r="J451" s="188"/>
      <c r="K451" s="195">
        <f t="shared" si="44"/>
        <v>0</v>
      </c>
      <c r="L451" s="4"/>
    </row>
    <row r="452" spans="2:12" ht="28.5">
      <c r="B452" s="3"/>
      <c r="C452" s="141"/>
      <c r="D452" s="141" t="s">
        <v>658</v>
      </c>
      <c r="E452" s="19"/>
      <c r="F452" s="19"/>
      <c r="G452" s="185" t="s">
        <v>1268</v>
      </c>
      <c r="H452" s="186" t="s">
        <v>93</v>
      </c>
      <c r="I452" s="187">
        <v>1</v>
      </c>
      <c r="J452" s="188"/>
      <c r="K452" s="195">
        <f t="shared" si="44"/>
        <v>0</v>
      </c>
      <c r="L452" s="4"/>
    </row>
    <row r="453" spans="2:12" ht="42.75">
      <c r="B453" s="3"/>
      <c r="C453" s="141"/>
      <c r="D453" s="141" t="s">
        <v>659</v>
      </c>
      <c r="E453" s="19"/>
      <c r="F453" s="19"/>
      <c r="G453" s="185" t="s">
        <v>1269</v>
      </c>
      <c r="H453" s="186" t="s">
        <v>93</v>
      </c>
      <c r="I453" s="187">
        <v>1</v>
      </c>
      <c r="J453" s="188"/>
      <c r="K453" s="195">
        <f t="shared" si="44"/>
        <v>0</v>
      </c>
      <c r="L453" s="4"/>
    </row>
    <row r="454" spans="2:12" ht="42.75">
      <c r="B454" s="3"/>
      <c r="C454" s="141"/>
      <c r="D454" s="141" t="s">
        <v>660</v>
      </c>
      <c r="E454" s="19"/>
      <c r="F454" s="19"/>
      <c r="G454" s="185" t="s">
        <v>1270</v>
      </c>
      <c r="H454" s="186" t="s">
        <v>107</v>
      </c>
      <c r="I454" s="187">
        <v>1</v>
      </c>
      <c r="J454" s="188"/>
      <c r="K454" s="195">
        <f t="shared" si="44"/>
        <v>0</v>
      </c>
      <c r="L454" s="4"/>
    </row>
    <row r="455" spans="2:12" ht="15" thickBot="1">
      <c r="B455" s="3"/>
      <c r="C455" s="143" t="s">
        <v>16</v>
      </c>
      <c r="D455" s="149"/>
      <c r="E455" s="24"/>
      <c r="F455" s="24"/>
      <c r="G455" s="27"/>
      <c r="H455" s="26"/>
      <c r="I455" s="159"/>
      <c r="J455" s="177"/>
      <c r="K455" s="198">
        <f>SUBTOTAL(9,K449:K454)</f>
        <v>0</v>
      </c>
      <c r="L455" s="4"/>
    </row>
    <row r="456" spans="2:12">
      <c r="B456" s="3"/>
      <c r="C456" s="150"/>
      <c r="D456" s="192">
        <v>9.5</v>
      </c>
      <c r="E456" s="132"/>
      <c r="F456" s="132"/>
      <c r="G456" s="173" t="s">
        <v>1271</v>
      </c>
      <c r="H456" s="162"/>
      <c r="I456" s="162"/>
      <c r="J456" s="162"/>
      <c r="K456" s="162"/>
      <c r="L456" s="4"/>
    </row>
    <row r="457" spans="2:12" ht="114">
      <c r="B457" s="3"/>
      <c r="C457" s="141"/>
      <c r="D457" s="141" t="s">
        <v>661</v>
      </c>
      <c r="E457" s="19"/>
      <c r="F457" s="19"/>
      <c r="G457" s="185" t="s">
        <v>1272</v>
      </c>
      <c r="H457" s="186" t="s">
        <v>93</v>
      </c>
      <c r="I457" s="187">
        <v>1</v>
      </c>
      <c r="J457" s="188"/>
      <c r="K457" s="195">
        <f t="shared" ref="K457:K458" si="45">ROUND(I457*J457*(1+$K$948),0)</f>
        <v>0</v>
      </c>
      <c r="L457" s="4"/>
    </row>
    <row r="458" spans="2:12" ht="71.25">
      <c r="B458" s="3"/>
      <c r="C458" s="141"/>
      <c r="D458" s="141" t="s">
        <v>662</v>
      </c>
      <c r="E458" s="19"/>
      <c r="F458" s="19"/>
      <c r="G458" s="185" t="s">
        <v>1273</v>
      </c>
      <c r="H458" s="186" t="s">
        <v>93</v>
      </c>
      <c r="I458" s="187">
        <v>1</v>
      </c>
      <c r="J458" s="188"/>
      <c r="K458" s="195">
        <f t="shared" si="45"/>
        <v>0</v>
      </c>
      <c r="L458" s="4"/>
    </row>
    <row r="459" spans="2:12" ht="15" thickBot="1">
      <c r="B459" s="3"/>
      <c r="C459" s="143" t="s">
        <v>16</v>
      </c>
      <c r="D459" s="149"/>
      <c r="E459" s="24"/>
      <c r="F459" s="24"/>
      <c r="G459" s="27"/>
      <c r="H459" s="26"/>
      <c r="I459" s="159"/>
      <c r="J459" s="177"/>
      <c r="K459" s="198">
        <f>SUBTOTAL(9,K457:K458)</f>
        <v>0</v>
      </c>
      <c r="L459" s="4"/>
    </row>
    <row r="460" spans="2:12">
      <c r="B460" s="3"/>
      <c r="C460" s="150"/>
      <c r="D460" s="192">
        <v>9.6999999999999993</v>
      </c>
      <c r="E460" s="132"/>
      <c r="F460" s="132"/>
      <c r="G460" s="173" t="s">
        <v>1274</v>
      </c>
      <c r="H460" s="162"/>
      <c r="I460" s="162"/>
      <c r="J460" s="162"/>
      <c r="K460" s="162"/>
      <c r="L460" s="4"/>
    </row>
    <row r="461" spans="2:12" ht="128.25">
      <c r="B461" s="3"/>
      <c r="C461" s="141"/>
      <c r="D461" s="141" t="s">
        <v>663</v>
      </c>
      <c r="E461" s="19"/>
      <c r="F461" s="19"/>
      <c r="G461" s="185" t="s">
        <v>1275</v>
      </c>
      <c r="H461" s="186" t="s">
        <v>93</v>
      </c>
      <c r="I461" s="187">
        <v>1</v>
      </c>
      <c r="J461" s="188"/>
      <c r="K461" s="195">
        <f t="shared" ref="K461" si="46">ROUND(I461*J461*(1+$K$948),0)</f>
        <v>0</v>
      </c>
      <c r="L461" s="4"/>
    </row>
    <row r="462" spans="2:12" ht="15" thickBot="1">
      <c r="B462" s="3"/>
      <c r="C462" s="143" t="s">
        <v>16</v>
      </c>
      <c r="D462" s="149"/>
      <c r="E462" s="24"/>
      <c r="F462" s="24"/>
      <c r="G462" s="27"/>
      <c r="H462" s="26"/>
      <c r="I462" s="159"/>
      <c r="J462" s="177"/>
      <c r="K462" s="198">
        <f>SUBTOTAL(9,K461)</f>
        <v>0</v>
      </c>
      <c r="L462" s="4"/>
    </row>
    <row r="463" spans="2:12">
      <c r="B463" s="3"/>
      <c r="C463" s="150"/>
      <c r="D463" s="192">
        <v>9.8000000000000007</v>
      </c>
      <c r="E463" s="132"/>
      <c r="F463" s="132"/>
      <c r="G463" s="173" t="s">
        <v>1276</v>
      </c>
      <c r="H463" s="162"/>
      <c r="I463" s="162"/>
      <c r="J463" s="162"/>
      <c r="K463" s="162"/>
      <c r="L463" s="4"/>
    </row>
    <row r="464" spans="2:12" ht="71.25">
      <c r="B464" s="3"/>
      <c r="C464" s="141"/>
      <c r="D464" s="141" t="s">
        <v>664</v>
      </c>
      <c r="E464" s="19"/>
      <c r="F464" s="19"/>
      <c r="G464" s="185" t="s">
        <v>1277</v>
      </c>
      <c r="H464" s="186" t="s">
        <v>93</v>
      </c>
      <c r="I464" s="187">
        <v>1</v>
      </c>
      <c r="J464" s="188"/>
      <c r="K464" s="195">
        <f t="shared" ref="K464:K465" si="47">ROUND(I464*J464*(1+$K$948),0)</f>
        <v>0</v>
      </c>
      <c r="L464" s="4"/>
    </row>
    <row r="465" spans="2:12" ht="71.25">
      <c r="B465" s="3"/>
      <c r="C465" s="141"/>
      <c r="D465" s="141" t="s">
        <v>665</v>
      </c>
      <c r="E465" s="19"/>
      <c r="F465" s="19"/>
      <c r="G465" s="185" t="s">
        <v>1278</v>
      </c>
      <c r="H465" s="186" t="s">
        <v>100</v>
      </c>
      <c r="I465" s="187">
        <v>1</v>
      </c>
      <c r="J465" s="188"/>
      <c r="K465" s="195">
        <f t="shared" si="47"/>
        <v>0</v>
      </c>
      <c r="L465" s="4"/>
    </row>
    <row r="466" spans="2:12" ht="15" thickBot="1">
      <c r="B466" s="3"/>
      <c r="C466" s="143" t="s">
        <v>16</v>
      </c>
      <c r="D466" s="149"/>
      <c r="E466" s="24"/>
      <c r="F466" s="24"/>
      <c r="G466" s="27"/>
      <c r="H466" s="26"/>
      <c r="I466" s="159"/>
      <c r="J466" s="177"/>
      <c r="K466" s="198">
        <f>SUBTOTAL(9,K464:K465)</f>
        <v>0</v>
      </c>
      <c r="L466" s="4"/>
    </row>
    <row r="467" spans="2:12">
      <c r="B467" s="3"/>
      <c r="C467" s="150"/>
      <c r="D467" s="192">
        <v>10</v>
      </c>
      <c r="E467" s="132"/>
      <c r="F467" s="132"/>
      <c r="G467" s="173" t="s">
        <v>1279</v>
      </c>
      <c r="H467" s="162"/>
      <c r="I467" s="162"/>
      <c r="J467" s="162"/>
      <c r="K467" s="162"/>
      <c r="L467" s="4"/>
    </row>
    <row r="468" spans="2:12" ht="42.75">
      <c r="B468" s="3"/>
      <c r="C468" s="141"/>
      <c r="D468" s="141" t="s">
        <v>666</v>
      </c>
      <c r="E468" s="19"/>
      <c r="F468" s="19"/>
      <c r="G468" s="185" t="s">
        <v>1280</v>
      </c>
      <c r="H468" s="186" t="s">
        <v>93</v>
      </c>
      <c r="I468" s="187">
        <v>1</v>
      </c>
      <c r="J468" s="188"/>
      <c r="K468" s="195">
        <f t="shared" ref="K468" si="48">ROUND(I468*J468*(1+$K$948),0)</f>
        <v>0</v>
      </c>
      <c r="L468" s="4"/>
    </row>
    <row r="469" spans="2:12" ht="15" thickBot="1">
      <c r="B469" s="3"/>
      <c r="C469" s="143" t="s">
        <v>16</v>
      </c>
      <c r="D469" s="149"/>
      <c r="E469" s="24"/>
      <c r="F469" s="24"/>
      <c r="G469" s="27"/>
      <c r="H469" s="26"/>
      <c r="I469" s="159"/>
      <c r="J469" s="177"/>
      <c r="K469" s="198">
        <f>SUBTOTAL(9,K468)</f>
        <v>0</v>
      </c>
      <c r="L469" s="4"/>
    </row>
    <row r="470" spans="2:12">
      <c r="B470" s="3"/>
      <c r="C470" s="150"/>
      <c r="D470" s="192" t="s">
        <v>667</v>
      </c>
      <c r="E470" s="132"/>
      <c r="F470" s="132"/>
      <c r="G470" s="173" t="s">
        <v>1281</v>
      </c>
      <c r="H470" s="162"/>
      <c r="I470" s="162"/>
      <c r="J470" s="162"/>
      <c r="K470" s="162"/>
      <c r="L470" s="4"/>
    </row>
    <row r="471" spans="2:12" ht="99.75">
      <c r="B471" s="3"/>
      <c r="C471" s="141"/>
      <c r="D471" s="141" t="s">
        <v>668</v>
      </c>
      <c r="E471" s="19"/>
      <c r="F471" s="19"/>
      <c r="G471" s="185" t="s">
        <v>1282</v>
      </c>
      <c r="H471" s="186" t="s">
        <v>93</v>
      </c>
      <c r="I471" s="187">
        <v>1</v>
      </c>
      <c r="J471" s="188"/>
      <c r="K471" s="195">
        <f t="shared" ref="K471:K475" si="49">ROUND(I471*J471*(1+$K$948),0)</f>
        <v>0</v>
      </c>
      <c r="L471" s="4"/>
    </row>
    <row r="472" spans="2:12" ht="71.25">
      <c r="B472" s="3"/>
      <c r="C472" s="141"/>
      <c r="D472" s="141" t="s">
        <v>669</v>
      </c>
      <c r="E472" s="19"/>
      <c r="F472" s="19"/>
      <c r="G472" s="185" t="s">
        <v>1283</v>
      </c>
      <c r="H472" s="186" t="s">
        <v>93</v>
      </c>
      <c r="I472" s="187">
        <v>1</v>
      </c>
      <c r="J472" s="188"/>
      <c r="K472" s="195">
        <f t="shared" si="49"/>
        <v>0</v>
      </c>
      <c r="L472" s="4"/>
    </row>
    <row r="473" spans="2:12" ht="99.75">
      <c r="B473" s="3"/>
      <c r="C473" s="141"/>
      <c r="D473" s="141" t="s">
        <v>670</v>
      </c>
      <c r="E473" s="19"/>
      <c r="F473" s="19"/>
      <c r="G473" s="185" t="s">
        <v>1284</v>
      </c>
      <c r="H473" s="186" t="s">
        <v>93</v>
      </c>
      <c r="I473" s="187">
        <v>1</v>
      </c>
      <c r="J473" s="188"/>
      <c r="K473" s="195">
        <f t="shared" si="49"/>
        <v>0</v>
      </c>
      <c r="L473" s="4"/>
    </row>
    <row r="474" spans="2:12" ht="409.5">
      <c r="B474" s="3"/>
      <c r="C474" s="141"/>
      <c r="D474" s="141" t="s">
        <v>671</v>
      </c>
      <c r="E474" s="19"/>
      <c r="F474" s="19"/>
      <c r="G474" s="185" t="s">
        <v>1285</v>
      </c>
      <c r="H474" s="186" t="s">
        <v>93</v>
      </c>
      <c r="I474" s="187">
        <v>1</v>
      </c>
      <c r="J474" s="188"/>
      <c r="K474" s="195">
        <f t="shared" si="49"/>
        <v>0</v>
      </c>
      <c r="L474" s="4"/>
    </row>
    <row r="475" spans="2:12" ht="313.5">
      <c r="B475" s="3"/>
      <c r="C475" s="141"/>
      <c r="D475" s="141" t="s">
        <v>672</v>
      </c>
      <c r="E475" s="19"/>
      <c r="F475" s="19"/>
      <c r="G475" s="185" t="s">
        <v>1286</v>
      </c>
      <c r="H475" s="186" t="s">
        <v>93</v>
      </c>
      <c r="I475" s="187">
        <v>1</v>
      </c>
      <c r="J475" s="188"/>
      <c r="K475" s="195">
        <f t="shared" si="49"/>
        <v>0</v>
      </c>
      <c r="L475" s="4"/>
    </row>
    <row r="476" spans="2:12" ht="15" thickBot="1">
      <c r="B476" s="3"/>
      <c r="C476" s="143" t="s">
        <v>16</v>
      </c>
      <c r="D476" s="149"/>
      <c r="E476" s="24"/>
      <c r="F476" s="24"/>
      <c r="G476" s="27"/>
      <c r="H476" s="26"/>
      <c r="I476" s="159"/>
      <c r="J476" s="177"/>
      <c r="K476" s="198">
        <f>SUBTOTAL(9,K471:K475)</f>
        <v>0</v>
      </c>
      <c r="L476" s="4"/>
    </row>
    <row r="477" spans="2:12" ht="42.75">
      <c r="B477" s="3"/>
      <c r="C477" s="150"/>
      <c r="D477" s="192" t="s">
        <v>673</v>
      </c>
      <c r="E477" s="132"/>
      <c r="F477" s="132"/>
      <c r="G477" s="173" t="s">
        <v>1287</v>
      </c>
      <c r="H477" s="162"/>
      <c r="I477" s="162"/>
      <c r="J477" s="162"/>
      <c r="K477" s="162"/>
      <c r="L477" s="4"/>
    </row>
    <row r="478" spans="2:12" ht="28.5">
      <c r="B478" s="3"/>
      <c r="C478" s="141"/>
      <c r="D478" s="141" t="s">
        <v>674</v>
      </c>
      <c r="E478" s="19"/>
      <c r="F478" s="19"/>
      <c r="G478" s="185" t="s">
        <v>1288</v>
      </c>
      <c r="H478" s="186" t="s">
        <v>93</v>
      </c>
      <c r="I478" s="187">
        <v>1</v>
      </c>
      <c r="J478" s="188"/>
      <c r="K478" s="195">
        <f t="shared" ref="K478:K482" si="50">ROUND(I478*J478*(1+$K$948),0)</f>
        <v>0</v>
      </c>
      <c r="L478" s="4"/>
    </row>
    <row r="479" spans="2:12" ht="42.75">
      <c r="B479" s="3"/>
      <c r="C479" s="141"/>
      <c r="D479" s="141" t="s">
        <v>675</v>
      </c>
      <c r="E479" s="19"/>
      <c r="F479" s="19"/>
      <c r="G479" s="185" t="s">
        <v>1289</v>
      </c>
      <c r="H479" s="186" t="s">
        <v>93</v>
      </c>
      <c r="I479" s="187">
        <v>1</v>
      </c>
      <c r="J479" s="188"/>
      <c r="K479" s="195">
        <f t="shared" si="50"/>
        <v>0</v>
      </c>
      <c r="L479" s="4"/>
    </row>
    <row r="480" spans="2:12" ht="42.75">
      <c r="B480" s="3"/>
      <c r="C480" s="141"/>
      <c r="D480" s="141" t="s">
        <v>676</v>
      </c>
      <c r="E480" s="19"/>
      <c r="F480" s="19"/>
      <c r="G480" s="185" t="s">
        <v>1290</v>
      </c>
      <c r="H480" s="186" t="s">
        <v>100</v>
      </c>
      <c r="I480" s="187">
        <v>1</v>
      </c>
      <c r="J480" s="188"/>
      <c r="K480" s="195">
        <f t="shared" si="50"/>
        <v>0</v>
      </c>
      <c r="L480" s="4"/>
    </row>
    <row r="481" spans="2:12" ht="42.75">
      <c r="B481" s="3"/>
      <c r="C481" s="141"/>
      <c r="D481" s="141" t="s">
        <v>677</v>
      </c>
      <c r="E481" s="19"/>
      <c r="F481" s="19"/>
      <c r="G481" s="185" t="s">
        <v>1291</v>
      </c>
      <c r="H481" s="186" t="s">
        <v>93</v>
      </c>
      <c r="I481" s="187">
        <v>1</v>
      </c>
      <c r="J481" s="188"/>
      <c r="K481" s="195">
        <f t="shared" si="50"/>
        <v>0</v>
      </c>
      <c r="L481" s="4"/>
    </row>
    <row r="482" spans="2:12" ht="28.5">
      <c r="B482" s="3"/>
      <c r="C482" s="141"/>
      <c r="D482" s="141" t="s">
        <v>678</v>
      </c>
      <c r="E482" s="19"/>
      <c r="F482" s="19"/>
      <c r="G482" s="185" t="s">
        <v>1292</v>
      </c>
      <c r="H482" s="186" t="s">
        <v>93</v>
      </c>
      <c r="I482" s="187">
        <v>1</v>
      </c>
      <c r="J482" s="188"/>
      <c r="K482" s="195">
        <f t="shared" si="50"/>
        <v>0</v>
      </c>
      <c r="L482" s="4"/>
    </row>
    <row r="483" spans="2:12" ht="15" thickBot="1">
      <c r="B483" s="3"/>
      <c r="C483" s="143" t="s">
        <v>16</v>
      </c>
      <c r="D483" s="149"/>
      <c r="E483" s="24"/>
      <c r="F483" s="24"/>
      <c r="G483" s="27"/>
      <c r="H483" s="26"/>
      <c r="I483" s="159"/>
      <c r="J483" s="177"/>
      <c r="K483" s="198">
        <f>SUBTOTAL(9,K478:K482)</f>
        <v>0</v>
      </c>
      <c r="L483" s="4"/>
    </row>
    <row r="484" spans="2:12" ht="28.5">
      <c r="B484" s="3"/>
      <c r="C484" s="150"/>
      <c r="D484" s="192" t="s">
        <v>679</v>
      </c>
      <c r="E484" s="132"/>
      <c r="F484" s="132"/>
      <c r="G484" s="173" t="s">
        <v>1293</v>
      </c>
      <c r="H484" s="162"/>
      <c r="I484" s="162"/>
      <c r="J484" s="162"/>
      <c r="K484" s="162"/>
      <c r="L484" s="4"/>
    </row>
    <row r="485" spans="2:12" ht="42.75">
      <c r="B485" s="3"/>
      <c r="C485" s="141"/>
      <c r="D485" s="141" t="s">
        <v>680</v>
      </c>
      <c r="E485" s="19"/>
      <c r="F485" s="19"/>
      <c r="G485" s="185" t="s">
        <v>1294</v>
      </c>
      <c r="H485" s="186" t="s">
        <v>93</v>
      </c>
      <c r="I485" s="187">
        <v>1</v>
      </c>
      <c r="J485" s="188"/>
      <c r="K485" s="195">
        <f t="shared" ref="K485:K488" si="51">ROUND(I485*J485*(1+$K$948),0)</f>
        <v>0</v>
      </c>
      <c r="L485" s="4"/>
    </row>
    <row r="486" spans="2:12" ht="42.75">
      <c r="B486" s="3"/>
      <c r="C486" s="141"/>
      <c r="D486" s="141" t="s">
        <v>681</v>
      </c>
      <c r="E486" s="19"/>
      <c r="F486" s="19"/>
      <c r="G486" s="185" t="s">
        <v>1295</v>
      </c>
      <c r="H486" s="186" t="s">
        <v>93</v>
      </c>
      <c r="I486" s="187">
        <v>1</v>
      </c>
      <c r="J486" s="188"/>
      <c r="K486" s="195">
        <f t="shared" si="51"/>
        <v>0</v>
      </c>
      <c r="L486" s="4"/>
    </row>
    <row r="487" spans="2:12">
      <c r="B487" s="3"/>
      <c r="C487" s="141"/>
      <c r="D487" s="141" t="s">
        <v>682</v>
      </c>
      <c r="E487" s="19"/>
      <c r="F487" s="19"/>
      <c r="G487" s="185" t="s">
        <v>1296</v>
      </c>
      <c r="H487" s="186" t="s">
        <v>100</v>
      </c>
      <c r="I487" s="187">
        <v>1</v>
      </c>
      <c r="J487" s="188"/>
      <c r="K487" s="195">
        <f t="shared" si="51"/>
        <v>0</v>
      </c>
      <c r="L487" s="4"/>
    </row>
    <row r="488" spans="2:12" ht="57">
      <c r="B488" s="3"/>
      <c r="C488" s="141"/>
      <c r="D488" s="141" t="s">
        <v>683</v>
      </c>
      <c r="E488" s="19"/>
      <c r="F488" s="19"/>
      <c r="G488" s="185" t="s">
        <v>1297</v>
      </c>
      <c r="H488" s="186" t="s">
        <v>100</v>
      </c>
      <c r="I488" s="187">
        <v>1</v>
      </c>
      <c r="J488" s="188"/>
      <c r="K488" s="195">
        <f t="shared" si="51"/>
        <v>0</v>
      </c>
      <c r="L488" s="4"/>
    </row>
    <row r="489" spans="2:12" ht="15" thickBot="1">
      <c r="B489" s="3"/>
      <c r="C489" s="143" t="s">
        <v>16</v>
      </c>
      <c r="D489" s="149"/>
      <c r="E489" s="24"/>
      <c r="F489" s="24"/>
      <c r="G489" s="27"/>
      <c r="H489" s="26"/>
      <c r="I489" s="159"/>
      <c r="J489" s="177"/>
      <c r="K489" s="198">
        <f>SUBTOTAL(9,K485:K488)</f>
        <v>0</v>
      </c>
      <c r="L489" s="4"/>
    </row>
    <row r="490" spans="2:12">
      <c r="B490" s="3"/>
      <c r="C490" s="150"/>
      <c r="D490" s="192" t="s">
        <v>684</v>
      </c>
      <c r="E490" s="132"/>
      <c r="F490" s="132"/>
      <c r="G490" s="173" t="s">
        <v>1298</v>
      </c>
      <c r="H490" s="162"/>
      <c r="I490" s="162"/>
      <c r="J490" s="162"/>
      <c r="K490" s="162"/>
      <c r="L490" s="4"/>
    </row>
    <row r="491" spans="2:12" ht="57">
      <c r="B491" s="3"/>
      <c r="C491" s="141"/>
      <c r="D491" s="141" t="s">
        <v>685</v>
      </c>
      <c r="E491" s="19"/>
      <c r="F491" s="19"/>
      <c r="G491" s="185" t="s">
        <v>1299</v>
      </c>
      <c r="H491" s="186" t="s">
        <v>93</v>
      </c>
      <c r="I491" s="187">
        <v>1</v>
      </c>
      <c r="J491" s="188"/>
      <c r="K491" s="195">
        <f t="shared" ref="K491:K495" si="52">ROUND(I491*J491*(1+$K$948),0)</f>
        <v>0</v>
      </c>
      <c r="L491" s="4"/>
    </row>
    <row r="492" spans="2:12" ht="57">
      <c r="B492" s="3"/>
      <c r="C492" s="141"/>
      <c r="D492" s="141" t="s">
        <v>686</v>
      </c>
      <c r="E492" s="19"/>
      <c r="F492" s="19"/>
      <c r="G492" s="185" t="s">
        <v>1300</v>
      </c>
      <c r="H492" s="186" t="s">
        <v>93</v>
      </c>
      <c r="I492" s="187">
        <v>1</v>
      </c>
      <c r="J492" s="188"/>
      <c r="K492" s="195">
        <f t="shared" si="52"/>
        <v>0</v>
      </c>
      <c r="L492" s="4"/>
    </row>
    <row r="493" spans="2:12" ht="57">
      <c r="B493" s="3"/>
      <c r="C493" s="141"/>
      <c r="D493" s="141" t="s">
        <v>687</v>
      </c>
      <c r="E493" s="19"/>
      <c r="F493" s="19"/>
      <c r="G493" s="185" t="s">
        <v>1301</v>
      </c>
      <c r="H493" s="186" t="s">
        <v>93</v>
      </c>
      <c r="I493" s="187">
        <v>1</v>
      </c>
      <c r="J493" s="188"/>
      <c r="K493" s="195">
        <f t="shared" si="52"/>
        <v>0</v>
      </c>
      <c r="L493" s="4"/>
    </row>
    <row r="494" spans="2:12" ht="57">
      <c r="B494" s="3"/>
      <c r="C494" s="141"/>
      <c r="D494" s="141" t="s">
        <v>688</v>
      </c>
      <c r="E494" s="19"/>
      <c r="F494" s="19"/>
      <c r="G494" s="185" t="s">
        <v>1302</v>
      </c>
      <c r="H494" s="186" t="s">
        <v>93</v>
      </c>
      <c r="I494" s="187">
        <v>1</v>
      </c>
      <c r="J494" s="188"/>
      <c r="K494" s="195">
        <f t="shared" si="52"/>
        <v>0</v>
      </c>
      <c r="L494" s="4"/>
    </row>
    <row r="495" spans="2:12" ht="57">
      <c r="B495" s="3"/>
      <c r="C495" s="141"/>
      <c r="D495" s="141" t="s">
        <v>689</v>
      </c>
      <c r="E495" s="19"/>
      <c r="F495" s="19"/>
      <c r="G495" s="185" t="s">
        <v>1303</v>
      </c>
      <c r="H495" s="186" t="s">
        <v>93</v>
      </c>
      <c r="I495" s="187">
        <v>1</v>
      </c>
      <c r="J495" s="188"/>
      <c r="K495" s="195">
        <f t="shared" si="52"/>
        <v>0</v>
      </c>
      <c r="L495" s="4"/>
    </row>
    <row r="496" spans="2:12" ht="15" thickBot="1">
      <c r="B496" s="3"/>
      <c r="C496" s="143" t="s">
        <v>16</v>
      </c>
      <c r="D496" s="149"/>
      <c r="E496" s="24"/>
      <c r="F496" s="24"/>
      <c r="G496" s="27"/>
      <c r="H496" s="26"/>
      <c r="I496" s="159"/>
      <c r="J496" s="177"/>
      <c r="K496" s="198">
        <f>SUBTOTAL(9,K491:K495)</f>
        <v>0</v>
      </c>
      <c r="L496" s="4"/>
    </row>
    <row r="497" spans="2:12" ht="99.75">
      <c r="B497" s="3"/>
      <c r="C497" s="150"/>
      <c r="D497" s="192" t="s">
        <v>690</v>
      </c>
      <c r="E497" s="132"/>
      <c r="F497" s="132"/>
      <c r="G497" s="173" t="s">
        <v>1304</v>
      </c>
      <c r="H497" s="162"/>
      <c r="I497" s="162"/>
      <c r="J497" s="162"/>
      <c r="K497" s="162"/>
      <c r="L497" s="4"/>
    </row>
    <row r="498" spans="2:12" ht="85.5">
      <c r="B498" s="3"/>
      <c r="C498" s="141"/>
      <c r="D498" s="141" t="s">
        <v>691</v>
      </c>
      <c r="E498" s="19"/>
      <c r="F498" s="19"/>
      <c r="G498" s="185" t="s">
        <v>1305</v>
      </c>
      <c r="H498" s="186" t="s">
        <v>93</v>
      </c>
      <c r="I498" s="187">
        <v>1</v>
      </c>
      <c r="J498" s="188"/>
      <c r="K498" s="195">
        <f t="shared" ref="K498:K499" si="53">ROUND(I498*J498*(1+$K$948),0)</f>
        <v>0</v>
      </c>
      <c r="L498" s="4"/>
    </row>
    <row r="499" spans="2:12" ht="85.5">
      <c r="B499" s="3"/>
      <c r="C499" s="141"/>
      <c r="D499" s="141" t="s">
        <v>692</v>
      </c>
      <c r="E499" s="19"/>
      <c r="F499" s="19"/>
      <c r="G499" s="185" t="s">
        <v>1306</v>
      </c>
      <c r="H499" s="186" t="s">
        <v>93</v>
      </c>
      <c r="I499" s="187">
        <v>1</v>
      </c>
      <c r="J499" s="188"/>
      <c r="K499" s="195">
        <f t="shared" si="53"/>
        <v>0</v>
      </c>
      <c r="L499" s="4"/>
    </row>
    <row r="500" spans="2:12" ht="15" thickBot="1">
      <c r="B500" s="3"/>
      <c r="C500" s="143" t="s">
        <v>16</v>
      </c>
      <c r="D500" s="149"/>
      <c r="E500" s="24"/>
      <c r="F500" s="24"/>
      <c r="G500" s="27"/>
      <c r="H500" s="26"/>
      <c r="I500" s="159"/>
      <c r="J500" s="177"/>
      <c r="K500" s="198">
        <f>SUBTOTAL(9,K498:K499)</f>
        <v>0</v>
      </c>
      <c r="L500" s="4"/>
    </row>
    <row r="501" spans="2:12" ht="99.75">
      <c r="B501" s="3"/>
      <c r="C501" s="150"/>
      <c r="D501" s="192" t="s">
        <v>693</v>
      </c>
      <c r="E501" s="132"/>
      <c r="F501" s="132"/>
      <c r="G501" s="173" t="s">
        <v>1307</v>
      </c>
      <c r="H501" s="162"/>
      <c r="I501" s="162"/>
      <c r="J501" s="162"/>
      <c r="K501" s="162"/>
      <c r="L501" s="4"/>
    </row>
    <row r="502" spans="2:12" ht="85.5">
      <c r="B502" s="3"/>
      <c r="C502" s="141"/>
      <c r="D502" s="141" t="s">
        <v>694</v>
      </c>
      <c r="E502" s="19"/>
      <c r="F502" s="19"/>
      <c r="G502" s="185" t="s">
        <v>1308</v>
      </c>
      <c r="H502" s="186" t="s">
        <v>93</v>
      </c>
      <c r="I502" s="187">
        <v>1</v>
      </c>
      <c r="J502" s="188"/>
      <c r="K502" s="195">
        <f t="shared" ref="K502:K503" si="54">ROUND(I502*J502*(1+$K$948),0)</f>
        <v>0</v>
      </c>
      <c r="L502" s="4"/>
    </row>
    <row r="503" spans="2:12" ht="85.5">
      <c r="B503" s="3"/>
      <c r="C503" s="141"/>
      <c r="D503" s="141" t="s">
        <v>695</v>
      </c>
      <c r="E503" s="19"/>
      <c r="F503" s="19"/>
      <c r="G503" s="185" t="s">
        <v>1309</v>
      </c>
      <c r="H503" s="186" t="s">
        <v>93</v>
      </c>
      <c r="I503" s="187">
        <v>1</v>
      </c>
      <c r="J503" s="188"/>
      <c r="K503" s="195">
        <f t="shared" si="54"/>
        <v>0</v>
      </c>
      <c r="L503" s="4"/>
    </row>
    <row r="504" spans="2:12" ht="15" thickBot="1">
      <c r="B504" s="3"/>
      <c r="C504" s="143" t="s">
        <v>16</v>
      </c>
      <c r="D504" s="149"/>
      <c r="E504" s="24"/>
      <c r="F504" s="24"/>
      <c r="G504" s="27"/>
      <c r="H504" s="26"/>
      <c r="I504" s="159"/>
      <c r="J504" s="177"/>
      <c r="K504" s="198">
        <f>SUBTOTAL(9,K502:K503)</f>
        <v>0</v>
      </c>
      <c r="L504" s="4"/>
    </row>
    <row r="505" spans="2:12" ht="71.25">
      <c r="B505" s="3"/>
      <c r="C505" s="150"/>
      <c r="D505" s="192" t="s">
        <v>696</v>
      </c>
      <c r="E505" s="132"/>
      <c r="F505" s="132"/>
      <c r="G505" s="173" t="s">
        <v>1310</v>
      </c>
      <c r="H505" s="162"/>
      <c r="I505" s="162"/>
      <c r="J505" s="162"/>
      <c r="K505" s="162"/>
      <c r="L505" s="4"/>
    </row>
    <row r="506" spans="2:12" ht="71.25">
      <c r="B506" s="3"/>
      <c r="C506" s="141"/>
      <c r="D506" s="141" t="s">
        <v>697</v>
      </c>
      <c r="E506" s="19"/>
      <c r="F506" s="19"/>
      <c r="G506" s="185" t="s">
        <v>1311</v>
      </c>
      <c r="H506" s="186" t="s">
        <v>93</v>
      </c>
      <c r="I506" s="187">
        <v>1</v>
      </c>
      <c r="J506" s="188"/>
      <c r="K506" s="195">
        <f t="shared" ref="K506" si="55">ROUND(I506*J506*(1+$K$948),0)</f>
        <v>0</v>
      </c>
      <c r="L506" s="4"/>
    </row>
    <row r="507" spans="2:12" ht="15" thickBot="1">
      <c r="B507" s="3"/>
      <c r="C507" s="143" t="s">
        <v>16</v>
      </c>
      <c r="D507" s="149"/>
      <c r="E507" s="24"/>
      <c r="F507" s="24"/>
      <c r="G507" s="27"/>
      <c r="H507" s="26"/>
      <c r="I507" s="159"/>
      <c r="J507" s="177"/>
      <c r="K507" s="198">
        <f>SUBTOTAL(9,K506)</f>
        <v>0</v>
      </c>
      <c r="L507" s="4"/>
    </row>
    <row r="508" spans="2:12" ht="57">
      <c r="B508" s="3"/>
      <c r="C508" s="150"/>
      <c r="D508" s="192" t="s">
        <v>698</v>
      </c>
      <c r="E508" s="132"/>
      <c r="F508" s="132"/>
      <c r="G508" s="173" t="s">
        <v>1312</v>
      </c>
      <c r="H508" s="162"/>
      <c r="I508" s="162"/>
      <c r="J508" s="162"/>
      <c r="K508" s="162"/>
      <c r="L508" s="4"/>
    </row>
    <row r="509" spans="2:12" ht="57">
      <c r="B509" s="3"/>
      <c r="C509" s="141"/>
      <c r="D509" s="141" t="s">
        <v>699</v>
      </c>
      <c r="E509" s="19"/>
      <c r="F509" s="19"/>
      <c r="G509" s="185" t="s">
        <v>1313</v>
      </c>
      <c r="H509" s="186" t="s">
        <v>93</v>
      </c>
      <c r="I509" s="187">
        <v>1</v>
      </c>
      <c r="J509" s="188"/>
      <c r="K509" s="195">
        <f t="shared" ref="K509:K510" si="56">ROUND(I509*J509*(1+$K$948),0)</f>
        <v>0</v>
      </c>
      <c r="L509" s="4"/>
    </row>
    <row r="510" spans="2:12" ht="57">
      <c r="B510" s="3"/>
      <c r="C510" s="141"/>
      <c r="D510" s="141" t="s">
        <v>700</v>
      </c>
      <c r="E510" s="19"/>
      <c r="F510" s="19"/>
      <c r="G510" s="185" t="s">
        <v>1314</v>
      </c>
      <c r="H510" s="186" t="s">
        <v>93</v>
      </c>
      <c r="I510" s="187">
        <v>1</v>
      </c>
      <c r="J510" s="188"/>
      <c r="K510" s="195">
        <f t="shared" si="56"/>
        <v>0</v>
      </c>
      <c r="L510" s="4"/>
    </row>
    <row r="511" spans="2:12" ht="15" thickBot="1">
      <c r="B511" s="3"/>
      <c r="C511" s="143" t="s">
        <v>16</v>
      </c>
      <c r="D511" s="149"/>
      <c r="E511" s="24"/>
      <c r="F511" s="24"/>
      <c r="G511" s="27"/>
      <c r="H511" s="26"/>
      <c r="I511" s="159"/>
      <c r="J511" s="177"/>
      <c r="K511" s="198">
        <f>SUBTOTAL(9,K509:K510)</f>
        <v>0</v>
      </c>
      <c r="L511" s="4"/>
    </row>
    <row r="512" spans="2:12" ht="71.25">
      <c r="B512" s="3"/>
      <c r="C512" s="150"/>
      <c r="D512" s="192" t="s">
        <v>701</v>
      </c>
      <c r="E512" s="132"/>
      <c r="F512" s="132"/>
      <c r="G512" s="173" t="s">
        <v>1315</v>
      </c>
      <c r="H512" s="162"/>
      <c r="I512" s="162"/>
      <c r="J512" s="162"/>
      <c r="K512" s="162"/>
      <c r="L512" s="4"/>
    </row>
    <row r="513" spans="2:12" ht="71.25">
      <c r="B513" s="3"/>
      <c r="C513" s="141"/>
      <c r="D513" s="141" t="s">
        <v>702</v>
      </c>
      <c r="E513" s="19"/>
      <c r="F513" s="19"/>
      <c r="G513" s="185" t="s">
        <v>1316</v>
      </c>
      <c r="H513" s="186" t="s">
        <v>93</v>
      </c>
      <c r="I513" s="187">
        <v>1</v>
      </c>
      <c r="J513" s="188"/>
      <c r="K513" s="195">
        <f t="shared" ref="K513:K521" si="57">ROUND(I513*J513*(1+$K$948),0)</f>
        <v>0</v>
      </c>
      <c r="L513" s="4"/>
    </row>
    <row r="514" spans="2:12" ht="71.25">
      <c r="B514" s="3"/>
      <c r="C514" s="141"/>
      <c r="D514" s="141" t="s">
        <v>703</v>
      </c>
      <c r="E514" s="19"/>
      <c r="F514" s="19"/>
      <c r="G514" s="185" t="s">
        <v>1317</v>
      </c>
      <c r="H514" s="186" t="s">
        <v>93</v>
      </c>
      <c r="I514" s="187">
        <v>1</v>
      </c>
      <c r="J514" s="188"/>
      <c r="K514" s="195">
        <f t="shared" si="57"/>
        <v>0</v>
      </c>
      <c r="L514" s="4"/>
    </row>
    <row r="515" spans="2:12" ht="57">
      <c r="B515" s="3"/>
      <c r="C515" s="141"/>
      <c r="D515" s="141" t="s">
        <v>704</v>
      </c>
      <c r="E515" s="19"/>
      <c r="F515" s="19"/>
      <c r="G515" s="185" t="s">
        <v>1318</v>
      </c>
      <c r="H515" s="186" t="s">
        <v>93</v>
      </c>
      <c r="I515" s="187">
        <v>1</v>
      </c>
      <c r="J515" s="188"/>
      <c r="K515" s="195">
        <f t="shared" si="57"/>
        <v>0</v>
      </c>
      <c r="L515" s="4"/>
    </row>
    <row r="516" spans="2:12" ht="42.75">
      <c r="B516" s="3"/>
      <c r="C516" s="141"/>
      <c r="D516" s="141" t="s">
        <v>705</v>
      </c>
      <c r="E516" s="19"/>
      <c r="F516" s="19"/>
      <c r="G516" s="185" t="s">
        <v>1319</v>
      </c>
      <c r="H516" s="186" t="s">
        <v>93</v>
      </c>
      <c r="I516" s="187">
        <v>1</v>
      </c>
      <c r="J516" s="188"/>
      <c r="K516" s="195">
        <f t="shared" si="57"/>
        <v>0</v>
      </c>
      <c r="L516" s="4"/>
    </row>
    <row r="517" spans="2:12" ht="42.75">
      <c r="B517" s="3"/>
      <c r="C517" s="141"/>
      <c r="D517" s="141" t="s">
        <v>706</v>
      </c>
      <c r="E517" s="19"/>
      <c r="F517" s="19"/>
      <c r="G517" s="185" t="s">
        <v>1320</v>
      </c>
      <c r="H517" s="186" t="s">
        <v>107</v>
      </c>
      <c r="I517" s="187">
        <v>1</v>
      </c>
      <c r="J517" s="188"/>
      <c r="K517" s="195">
        <f t="shared" si="57"/>
        <v>0</v>
      </c>
      <c r="L517" s="4"/>
    </row>
    <row r="518" spans="2:12" ht="28.5">
      <c r="B518" s="3"/>
      <c r="C518" s="141"/>
      <c r="D518" s="141" t="s">
        <v>707</v>
      </c>
      <c r="E518" s="19"/>
      <c r="F518" s="19"/>
      <c r="G518" s="185" t="s">
        <v>1321</v>
      </c>
      <c r="H518" s="186" t="s">
        <v>93</v>
      </c>
      <c r="I518" s="187">
        <v>1</v>
      </c>
      <c r="J518" s="188"/>
      <c r="K518" s="195">
        <f t="shared" si="57"/>
        <v>0</v>
      </c>
      <c r="L518" s="4"/>
    </row>
    <row r="519" spans="2:12" ht="42.75">
      <c r="B519" s="3"/>
      <c r="C519" s="141"/>
      <c r="D519" s="141" t="s">
        <v>708</v>
      </c>
      <c r="E519" s="19"/>
      <c r="F519" s="19"/>
      <c r="G519" s="185" t="s">
        <v>1322</v>
      </c>
      <c r="H519" s="186" t="s">
        <v>93</v>
      </c>
      <c r="I519" s="187">
        <v>1</v>
      </c>
      <c r="J519" s="188"/>
      <c r="K519" s="195">
        <f t="shared" si="57"/>
        <v>0</v>
      </c>
      <c r="L519" s="4"/>
    </row>
    <row r="520" spans="2:12" ht="28.5">
      <c r="B520" s="3"/>
      <c r="C520" s="141"/>
      <c r="D520" s="141" t="s">
        <v>709</v>
      </c>
      <c r="E520" s="19"/>
      <c r="F520" s="19"/>
      <c r="G520" s="185" t="s">
        <v>1323</v>
      </c>
      <c r="H520" s="186" t="s">
        <v>100</v>
      </c>
      <c r="I520" s="187">
        <v>1</v>
      </c>
      <c r="J520" s="188"/>
      <c r="K520" s="195">
        <f t="shared" si="57"/>
        <v>0</v>
      </c>
      <c r="L520" s="4"/>
    </row>
    <row r="521" spans="2:12" ht="42.75">
      <c r="B521" s="3"/>
      <c r="C521" s="141"/>
      <c r="D521" s="141" t="s">
        <v>710</v>
      </c>
      <c r="E521" s="19"/>
      <c r="F521" s="19"/>
      <c r="G521" s="185" t="s">
        <v>1324</v>
      </c>
      <c r="H521" s="186" t="s">
        <v>100</v>
      </c>
      <c r="I521" s="187">
        <v>1</v>
      </c>
      <c r="J521" s="188"/>
      <c r="K521" s="195">
        <f t="shared" si="57"/>
        <v>0</v>
      </c>
      <c r="L521" s="4"/>
    </row>
    <row r="522" spans="2:12" ht="15" thickBot="1">
      <c r="B522" s="3"/>
      <c r="C522" s="143" t="s">
        <v>16</v>
      </c>
      <c r="D522" s="149"/>
      <c r="E522" s="24"/>
      <c r="F522" s="24"/>
      <c r="G522" s="27"/>
      <c r="H522" s="26"/>
      <c r="I522" s="159"/>
      <c r="J522" s="177"/>
      <c r="K522" s="198">
        <f>SUBTOTAL(9,K513:K521)</f>
        <v>0</v>
      </c>
      <c r="L522" s="4"/>
    </row>
    <row r="523" spans="2:12" ht="42.75">
      <c r="B523" s="3"/>
      <c r="C523" s="150"/>
      <c r="D523" s="192" t="s">
        <v>711</v>
      </c>
      <c r="E523" s="132"/>
      <c r="F523" s="132"/>
      <c r="G523" s="173" t="s">
        <v>1325</v>
      </c>
      <c r="H523" s="162"/>
      <c r="I523" s="162"/>
      <c r="J523" s="162"/>
      <c r="K523" s="162"/>
      <c r="L523" s="4"/>
    </row>
    <row r="524" spans="2:12" ht="42.75">
      <c r="B524" s="3"/>
      <c r="C524" s="141"/>
      <c r="D524" s="141" t="s">
        <v>712</v>
      </c>
      <c r="E524" s="19"/>
      <c r="F524" s="19"/>
      <c r="G524" s="185" t="s">
        <v>1326</v>
      </c>
      <c r="H524" s="186" t="s">
        <v>93</v>
      </c>
      <c r="I524" s="187">
        <v>1</v>
      </c>
      <c r="J524" s="188"/>
      <c r="K524" s="195">
        <f t="shared" ref="K524:K542" si="58">ROUND(I524*J524*(1+$K$948),0)</f>
        <v>0</v>
      </c>
      <c r="L524" s="4"/>
    </row>
    <row r="525" spans="2:12" ht="42.75">
      <c r="B525" s="3"/>
      <c r="C525" s="141"/>
      <c r="D525" s="141" t="s">
        <v>713</v>
      </c>
      <c r="E525" s="19"/>
      <c r="F525" s="19"/>
      <c r="G525" s="185" t="s">
        <v>1327</v>
      </c>
      <c r="H525" s="186" t="s">
        <v>93</v>
      </c>
      <c r="I525" s="187">
        <v>1</v>
      </c>
      <c r="J525" s="188"/>
      <c r="K525" s="195">
        <f t="shared" si="58"/>
        <v>0</v>
      </c>
      <c r="L525" s="4"/>
    </row>
    <row r="526" spans="2:12" ht="71.25">
      <c r="B526" s="3"/>
      <c r="C526" s="141"/>
      <c r="D526" s="141" t="s">
        <v>714</v>
      </c>
      <c r="E526" s="19"/>
      <c r="F526" s="19"/>
      <c r="G526" s="185" t="s">
        <v>1328</v>
      </c>
      <c r="H526" s="186" t="s">
        <v>100</v>
      </c>
      <c r="I526" s="187">
        <v>1</v>
      </c>
      <c r="J526" s="188"/>
      <c r="K526" s="195">
        <f t="shared" si="58"/>
        <v>0</v>
      </c>
      <c r="L526" s="4"/>
    </row>
    <row r="527" spans="2:12" ht="42.75">
      <c r="B527" s="3"/>
      <c r="C527" s="141"/>
      <c r="D527" s="141" t="s">
        <v>715</v>
      </c>
      <c r="E527" s="19"/>
      <c r="F527" s="19"/>
      <c r="G527" s="185" t="s">
        <v>1329</v>
      </c>
      <c r="H527" s="186" t="s">
        <v>93</v>
      </c>
      <c r="I527" s="187">
        <v>1</v>
      </c>
      <c r="J527" s="188"/>
      <c r="K527" s="195">
        <f t="shared" si="58"/>
        <v>0</v>
      </c>
      <c r="L527" s="4"/>
    </row>
    <row r="528" spans="2:12" ht="57">
      <c r="B528" s="3"/>
      <c r="C528" s="141"/>
      <c r="D528" s="141" t="s">
        <v>716</v>
      </c>
      <c r="E528" s="19"/>
      <c r="F528" s="19"/>
      <c r="G528" s="185" t="s">
        <v>1330</v>
      </c>
      <c r="H528" s="186" t="s">
        <v>100</v>
      </c>
      <c r="I528" s="187">
        <v>1</v>
      </c>
      <c r="J528" s="188"/>
      <c r="K528" s="195">
        <f t="shared" si="58"/>
        <v>0</v>
      </c>
      <c r="L528" s="4"/>
    </row>
    <row r="529" spans="2:12" ht="57">
      <c r="B529" s="3"/>
      <c r="C529" s="141"/>
      <c r="D529" s="141" t="s">
        <v>717</v>
      </c>
      <c r="E529" s="19"/>
      <c r="F529" s="19"/>
      <c r="G529" s="185" t="s">
        <v>1331</v>
      </c>
      <c r="H529" s="186" t="s">
        <v>93</v>
      </c>
      <c r="I529" s="187">
        <v>1</v>
      </c>
      <c r="J529" s="188"/>
      <c r="K529" s="195">
        <f t="shared" si="58"/>
        <v>0</v>
      </c>
      <c r="L529" s="4"/>
    </row>
    <row r="530" spans="2:12" ht="57">
      <c r="B530" s="3"/>
      <c r="C530" s="141"/>
      <c r="D530" s="141" t="s">
        <v>718</v>
      </c>
      <c r="E530" s="19"/>
      <c r="F530" s="19"/>
      <c r="G530" s="185" t="s">
        <v>1332</v>
      </c>
      <c r="H530" s="186" t="s">
        <v>93</v>
      </c>
      <c r="I530" s="187">
        <v>1</v>
      </c>
      <c r="J530" s="188"/>
      <c r="K530" s="195">
        <f t="shared" si="58"/>
        <v>0</v>
      </c>
      <c r="L530" s="4"/>
    </row>
    <row r="531" spans="2:12" ht="57">
      <c r="B531" s="3"/>
      <c r="C531" s="141"/>
      <c r="D531" s="141" t="s">
        <v>719</v>
      </c>
      <c r="E531" s="19"/>
      <c r="F531" s="19"/>
      <c r="G531" s="185" t="s">
        <v>1333</v>
      </c>
      <c r="H531" s="186" t="s">
        <v>93</v>
      </c>
      <c r="I531" s="187">
        <v>1</v>
      </c>
      <c r="J531" s="188"/>
      <c r="K531" s="195">
        <f t="shared" si="58"/>
        <v>0</v>
      </c>
      <c r="L531" s="4"/>
    </row>
    <row r="532" spans="2:12" ht="57">
      <c r="B532" s="3"/>
      <c r="C532" s="141"/>
      <c r="D532" s="141" t="s">
        <v>720</v>
      </c>
      <c r="E532" s="19"/>
      <c r="F532" s="19"/>
      <c r="G532" s="185" t="s">
        <v>1334</v>
      </c>
      <c r="H532" s="186" t="s">
        <v>93</v>
      </c>
      <c r="I532" s="187">
        <v>1</v>
      </c>
      <c r="J532" s="188"/>
      <c r="K532" s="195">
        <f t="shared" si="58"/>
        <v>0</v>
      </c>
      <c r="L532" s="4"/>
    </row>
    <row r="533" spans="2:12" ht="57">
      <c r="B533" s="3"/>
      <c r="C533" s="141"/>
      <c r="D533" s="141" t="s">
        <v>721</v>
      </c>
      <c r="E533" s="19"/>
      <c r="F533" s="19"/>
      <c r="G533" s="185" t="s">
        <v>1335</v>
      </c>
      <c r="H533" s="186" t="s">
        <v>100</v>
      </c>
      <c r="I533" s="187">
        <v>1</v>
      </c>
      <c r="J533" s="188"/>
      <c r="K533" s="195">
        <f t="shared" si="58"/>
        <v>0</v>
      </c>
      <c r="L533" s="4"/>
    </row>
    <row r="534" spans="2:12" ht="71.25">
      <c r="B534" s="3"/>
      <c r="C534" s="141"/>
      <c r="D534" s="141" t="s">
        <v>722</v>
      </c>
      <c r="E534" s="19"/>
      <c r="F534" s="19"/>
      <c r="G534" s="185" t="s">
        <v>1336</v>
      </c>
      <c r="H534" s="186" t="s">
        <v>100</v>
      </c>
      <c r="I534" s="187">
        <v>1</v>
      </c>
      <c r="J534" s="188"/>
      <c r="K534" s="195">
        <f t="shared" si="58"/>
        <v>0</v>
      </c>
      <c r="L534" s="4"/>
    </row>
    <row r="535" spans="2:12" ht="57">
      <c r="B535" s="3"/>
      <c r="C535" s="141"/>
      <c r="D535" s="141" t="s">
        <v>723</v>
      </c>
      <c r="E535" s="19"/>
      <c r="F535" s="19"/>
      <c r="G535" s="185" t="s">
        <v>1337</v>
      </c>
      <c r="H535" s="186" t="s">
        <v>100</v>
      </c>
      <c r="I535" s="187">
        <v>1</v>
      </c>
      <c r="J535" s="188"/>
      <c r="K535" s="195">
        <f t="shared" si="58"/>
        <v>0</v>
      </c>
      <c r="L535" s="4"/>
    </row>
    <row r="536" spans="2:12">
      <c r="B536" s="3"/>
      <c r="C536" s="141"/>
      <c r="D536" s="141" t="s">
        <v>724</v>
      </c>
      <c r="E536" s="19"/>
      <c r="F536" s="19"/>
      <c r="G536" s="185" t="s">
        <v>1338</v>
      </c>
      <c r="H536" s="186" t="s">
        <v>100</v>
      </c>
      <c r="I536" s="187">
        <v>1</v>
      </c>
      <c r="J536" s="188"/>
      <c r="K536" s="195">
        <f t="shared" si="58"/>
        <v>0</v>
      </c>
      <c r="L536" s="4"/>
    </row>
    <row r="537" spans="2:12" ht="42.75">
      <c r="B537" s="3"/>
      <c r="C537" s="141"/>
      <c r="D537" s="141" t="s">
        <v>725</v>
      </c>
      <c r="E537" s="19"/>
      <c r="F537" s="19"/>
      <c r="G537" s="185" t="s">
        <v>1339</v>
      </c>
      <c r="H537" s="186" t="s">
        <v>93</v>
      </c>
      <c r="I537" s="187">
        <v>1</v>
      </c>
      <c r="J537" s="188"/>
      <c r="K537" s="195">
        <f t="shared" si="58"/>
        <v>0</v>
      </c>
      <c r="L537" s="4"/>
    </row>
    <row r="538" spans="2:12" ht="57">
      <c r="B538" s="3"/>
      <c r="C538" s="141"/>
      <c r="D538" s="141" t="s">
        <v>726</v>
      </c>
      <c r="E538" s="19"/>
      <c r="F538" s="19"/>
      <c r="G538" s="185" t="s">
        <v>1340</v>
      </c>
      <c r="H538" s="186" t="s">
        <v>93</v>
      </c>
      <c r="I538" s="187">
        <v>1</v>
      </c>
      <c r="J538" s="188"/>
      <c r="K538" s="195">
        <f t="shared" si="58"/>
        <v>0</v>
      </c>
      <c r="L538" s="4"/>
    </row>
    <row r="539" spans="2:12" ht="213.75">
      <c r="B539" s="3"/>
      <c r="C539" s="141"/>
      <c r="D539" s="141" t="s">
        <v>727</v>
      </c>
      <c r="E539" s="19"/>
      <c r="F539" s="19"/>
      <c r="G539" s="185" t="s">
        <v>1341</v>
      </c>
      <c r="H539" s="186" t="s">
        <v>100</v>
      </c>
      <c r="I539" s="187">
        <v>1</v>
      </c>
      <c r="J539" s="188"/>
      <c r="K539" s="195">
        <f t="shared" si="58"/>
        <v>0</v>
      </c>
      <c r="L539" s="4"/>
    </row>
    <row r="540" spans="2:12" ht="57">
      <c r="B540" s="3"/>
      <c r="C540" s="141"/>
      <c r="D540" s="141" t="s">
        <v>728</v>
      </c>
      <c r="E540" s="19"/>
      <c r="F540" s="19"/>
      <c r="G540" s="185" t="s">
        <v>1342</v>
      </c>
      <c r="H540" s="186" t="s">
        <v>93</v>
      </c>
      <c r="I540" s="187">
        <v>1</v>
      </c>
      <c r="J540" s="188"/>
      <c r="K540" s="195">
        <f t="shared" si="58"/>
        <v>0</v>
      </c>
      <c r="L540" s="4"/>
    </row>
    <row r="541" spans="2:12" ht="114">
      <c r="B541" s="3"/>
      <c r="C541" s="141"/>
      <c r="D541" s="141" t="s">
        <v>729</v>
      </c>
      <c r="E541" s="19"/>
      <c r="F541" s="19"/>
      <c r="G541" s="185" t="s">
        <v>1343</v>
      </c>
      <c r="H541" s="186" t="s">
        <v>100</v>
      </c>
      <c r="I541" s="187">
        <v>1</v>
      </c>
      <c r="J541" s="188"/>
      <c r="K541" s="195">
        <f t="shared" si="58"/>
        <v>0</v>
      </c>
      <c r="L541" s="4"/>
    </row>
    <row r="542" spans="2:12" ht="57">
      <c r="B542" s="3"/>
      <c r="C542" s="141"/>
      <c r="D542" s="141" t="s">
        <v>730</v>
      </c>
      <c r="E542" s="19"/>
      <c r="F542" s="19"/>
      <c r="G542" s="185" t="s">
        <v>1344</v>
      </c>
      <c r="H542" s="186" t="s">
        <v>93</v>
      </c>
      <c r="I542" s="187">
        <v>1</v>
      </c>
      <c r="J542" s="188"/>
      <c r="K542" s="195">
        <f t="shared" si="58"/>
        <v>0</v>
      </c>
      <c r="L542" s="4"/>
    </row>
    <row r="543" spans="2:12" ht="15" thickBot="1">
      <c r="B543" s="3"/>
      <c r="C543" s="143" t="s">
        <v>16</v>
      </c>
      <c r="D543" s="149"/>
      <c r="E543" s="24"/>
      <c r="F543" s="24"/>
      <c r="G543" s="27"/>
      <c r="H543" s="26"/>
      <c r="I543" s="159"/>
      <c r="J543" s="177"/>
      <c r="K543" s="198">
        <f>SUBTOTAL(9,K524:K542)</f>
        <v>0</v>
      </c>
      <c r="L543" s="4"/>
    </row>
    <row r="544" spans="2:12">
      <c r="B544" s="3"/>
      <c r="C544" s="150"/>
      <c r="D544" s="192">
        <v>11</v>
      </c>
      <c r="E544" s="132"/>
      <c r="F544" s="132"/>
      <c r="G544" s="173" t="s">
        <v>1345</v>
      </c>
      <c r="H544" s="162"/>
      <c r="I544" s="162"/>
      <c r="J544" s="162"/>
      <c r="K544" s="162"/>
      <c r="L544" s="4"/>
    </row>
    <row r="545" spans="2:12" ht="28.5">
      <c r="B545" s="3"/>
      <c r="C545" s="141"/>
      <c r="D545" s="141" t="s">
        <v>731</v>
      </c>
      <c r="E545" s="19"/>
      <c r="F545" s="19"/>
      <c r="G545" s="185" t="s">
        <v>1346</v>
      </c>
      <c r="H545" s="186" t="s">
        <v>93</v>
      </c>
      <c r="I545" s="187">
        <v>1</v>
      </c>
      <c r="J545" s="188"/>
      <c r="K545" s="195">
        <f t="shared" ref="K545:K547" si="59">ROUND(I545*J545*(1+$K$948),0)</f>
        <v>0</v>
      </c>
      <c r="L545" s="4"/>
    </row>
    <row r="546" spans="2:12" ht="42.75">
      <c r="B546" s="3"/>
      <c r="C546" s="141"/>
      <c r="D546" s="141" t="s">
        <v>732</v>
      </c>
      <c r="E546" s="19"/>
      <c r="F546" s="19"/>
      <c r="G546" s="185" t="s">
        <v>1347</v>
      </c>
      <c r="H546" s="186" t="s">
        <v>93</v>
      </c>
      <c r="I546" s="187">
        <v>1</v>
      </c>
      <c r="J546" s="188"/>
      <c r="K546" s="195">
        <f t="shared" si="59"/>
        <v>0</v>
      </c>
      <c r="L546" s="4"/>
    </row>
    <row r="547" spans="2:12" ht="28.5">
      <c r="B547" s="3"/>
      <c r="C547" s="141"/>
      <c r="D547" s="141" t="s">
        <v>733</v>
      </c>
      <c r="E547" s="19"/>
      <c r="F547" s="19"/>
      <c r="G547" s="185" t="s">
        <v>1348</v>
      </c>
      <c r="H547" s="186" t="s">
        <v>93</v>
      </c>
      <c r="I547" s="187">
        <v>1</v>
      </c>
      <c r="J547" s="188"/>
      <c r="K547" s="195">
        <f t="shared" si="59"/>
        <v>0</v>
      </c>
      <c r="L547" s="4"/>
    </row>
    <row r="548" spans="2:12" ht="15" thickBot="1">
      <c r="B548" s="3"/>
      <c r="C548" s="143" t="s">
        <v>16</v>
      </c>
      <c r="D548" s="149"/>
      <c r="E548" s="24"/>
      <c r="F548" s="24"/>
      <c r="G548" s="27"/>
      <c r="H548" s="26"/>
      <c r="I548" s="159"/>
      <c r="J548" s="177"/>
      <c r="K548" s="198">
        <f>SUBTOTAL(9,K545:K547)</f>
        <v>0</v>
      </c>
      <c r="L548" s="4"/>
    </row>
    <row r="549" spans="2:12" ht="42.75">
      <c r="B549" s="3"/>
      <c r="C549" s="150"/>
      <c r="D549" s="192" t="s">
        <v>734</v>
      </c>
      <c r="E549" s="132"/>
      <c r="F549" s="132"/>
      <c r="G549" s="173" t="s">
        <v>1349</v>
      </c>
      <c r="H549" s="162"/>
      <c r="I549" s="162"/>
      <c r="J549" s="162"/>
      <c r="K549" s="162"/>
      <c r="L549" s="4"/>
    </row>
    <row r="550" spans="2:12" ht="42.75">
      <c r="B550" s="3"/>
      <c r="C550" s="141"/>
      <c r="D550" s="141" t="s">
        <v>735</v>
      </c>
      <c r="E550" s="19"/>
      <c r="F550" s="19"/>
      <c r="G550" s="185" t="s">
        <v>1350</v>
      </c>
      <c r="H550" s="186" t="s">
        <v>93</v>
      </c>
      <c r="I550" s="187">
        <v>1</v>
      </c>
      <c r="J550" s="188"/>
      <c r="K550" s="195">
        <f t="shared" ref="K550:K558" si="60">ROUND(I550*J550*(1+$K$948),0)</f>
        <v>0</v>
      </c>
      <c r="L550" s="4"/>
    </row>
    <row r="551" spans="2:12" ht="42.75">
      <c r="B551" s="3"/>
      <c r="C551" s="141"/>
      <c r="D551" s="141" t="s">
        <v>736</v>
      </c>
      <c r="E551" s="19"/>
      <c r="F551" s="19"/>
      <c r="G551" s="185" t="s">
        <v>1351</v>
      </c>
      <c r="H551" s="186" t="s">
        <v>93</v>
      </c>
      <c r="I551" s="187">
        <v>1</v>
      </c>
      <c r="J551" s="188"/>
      <c r="K551" s="195">
        <f t="shared" si="60"/>
        <v>0</v>
      </c>
      <c r="L551" s="4"/>
    </row>
    <row r="552" spans="2:12" ht="42.75">
      <c r="B552" s="3"/>
      <c r="C552" s="141"/>
      <c r="D552" s="141" t="s">
        <v>737</v>
      </c>
      <c r="E552" s="19"/>
      <c r="F552" s="19"/>
      <c r="G552" s="185" t="s">
        <v>1352</v>
      </c>
      <c r="H552" s="186" t="s">
        <v>93</v>
      </c>
      <c r="I552" s="187">
        <v>1</v>
      </c>
      <c r="J552" s="188"/>
      <c r="K552" s="195">
        <f t="shared" si="60"/>
        <v>0</v>
      </c>
      <c r="L552" s="4"/>
    </row>
    <row r="553" spans="2:12" ht="128.25">
      <c r="B553" s="3"/>
      <c r="C553" s="141"/>
      <c r="D553" s="141" t="s">
        <v>738</v>
      </c>
      <c r="E553" s="19"/>
      <c r="F553" s="19"/>
      <c r="G553" s="185" t="s">
        <v>1353</v>
      </c>
      <c r="H553" s="186" t="s">
        <v>93</v>
      </c>
      <c r="I553" s="187">
        <v>1</v>
      </c>
      <c r="J553" s="188"/>
      <c r="K553" s="195">
        <f t="shared" si="60"/>
        <v>0</v>
      </c>
      <c r="L553" s="4"/>
    </row>
    <row r="554" spans="2:12" ht="57">
      <c r="B554" s="3"/>
      <c r="C554" s="141"/>
      <c r="D554" s="141" t="s">
        <v>739</v>
      </c>
      <c r="E554" s="19"/>
      <c r="F554" s="19"/>
      <c r="G554" s="185" t="s">
        <v>1354</v>
      </c>
      <c r="H554" s="186" t="s">
        <v>93</v>
      </c>
      <c r="I554" s="187">
        <v>1</v>
      </c>
      <c r="J554" s="188"/>
      <c r="K554" s="195">
        <f t="shared" si="60"/>
        <v>0</v>
      </c>
      <c r="L554" s="4"/>
    </row>
    <row r="555" spans="2:12" ht="42.75">
      <c r="B555" s="3"/>
      <c r="C555" s="141"/>
      <c r="D555" s="141" t="s">
        <v>740</v>
      </c>
      <c r="E555" s="19"/>
      <c r="F555" s="19"/>
      <c r="G555" s="185" t="s">
        <v>1355</v>
      </c>
      <c r="H555" s="186" t="s">
        <v>93</v>
      </c>
      <c r="I555" s="187">
        <v>1</v>
      </c>
      <c r="J555" s="188"/>
      <c r="K555" s="195">
        <f t="shared" si="60"/>
        <v>0</v>
      </c>
      <c r="L555" s="4"/>
    </row>
    <row r="556" spans="2:12" ht="85.5">
      <c r="B556" s="3"/>
      <c r="C556" s="141"/>
      <c r="D556" s="141" t="s">
        <v>741</v>
      </c>
      <c r="E556" s="19"/>
      <c r="F556" s="19"/>
      <c r="G556" s="185" t="s">
        <v>1356</v>
      </c>
      <c r="H556" s="186" t="s">
        <v>93</v>
      </c>
      <c r="I556" s="187">
        <v>1</v>
      </c>
      <c r="J556" s="188"/>
      <c r="K556" s="195">
        <f t="shared" si="60"/>
        <v>0</v>
      </c>
      <c r="L556" s="4"/>
    </row>
    <row r="557" spans="2:12" ht="42.75">
      <c r="B557" s="3"/>
      <c r="C557" s="141"/>
      <c r="D557" s="141" t="s">
        <v>742</v>
      </c>
      <c r="E557" s="19"/>
      <c r="F557" s="19"/>
      <c r="G557" s="185" t="s">
        <v>1357</v>
      </c>
      <c r="H557" s="186" t="s">
        <v>93</v>
      </c>
      <c r="I557" s="187">
        <v>1</v>
      </c>
      <c r="J557" s="188"/>
      <c r="K557" s="195">
        <f t="shared" si="60"/>
        <v>0</v>
      </c>
      <c r="L557" s="4"/>
    </row>
    <row r="558" spans="2:12" ht="71.25">
      <c r="B558" s="3"/>
      <c r="C558" s="141"/>
      <c r="D558" s="141" t="s">
        <v>743</v>
      </c>
      <c r="E558" s="19"/>
      <c r="F558" s="19"/>
      <c r="G558" s="185" t="s">
        <v>1358</v>
      </c>
      <c r="H558" s="186" t="s">
        <v>93</v>
      </c>
      <c r="I558" s="187">
        <v>1</v>
      </c>
      <c r="J558" s="188"/>
      <c r="K558" s="195">
        <f t="shared" si="60"/>
        <v>0</v>
      </c>
      <c r="L558" s="4"/>
    </row>
    <row r="559" spans="2:12" ht="15" thickBot="1">
      <c r="B559" s="3"/>
      <c r="C559" s="143" t="s">
        <v>16</v>
      </c>
      <c r="D559" s="149"/>
      <c r="E559" s="24"/>
      <c r="F559" s="24"/>
      <c r="G559" s="27"/>
      <c r="H559" s="26"/>
      <c r="I559" s="159"/>
      <c r="J559" s="177"/>
      <c r="K559" s="198">
        <f>SUBTOTAL(9,K550:K558)</f>
        <v>0</v>
      </c>
      <c r="L559" s="4"/>
    </row>
    <row r="560" spans="2:12">
      <c r="B560" s="3"/>
      <c r="C560" s="150"/>
      <c r="D560" s="192" t="s">
        <v>744</v>
      </c>
      <c r="E560" s="132"/>
      <c r="F560" s="132"/>
      <c r="G560" s="173" t="s">
        <v>1359</v>
      </c>
      <c r="H560" s="162"/>
      <c r="I560" s="162"/>
      <c r="J560" s="162"/>
      <c r="K560" s="162"/>
      <c r="L560" s="4"/>
    </row>
    <row r="561" spans="2:12" ht="28.5">
      <c r="B561" s="3"/>
      <c r="C561" s="141"/>
      <c r="D561" s="141" t="s">
        <v>745</v>
      </c>
      <c r="E561" s="19"/>
      <c r="F561" s="19"/>
      <c r="G561" s="185" t="s">
        <v>1360</v>
      </c>
      <c r="H561" s="186" t="s">
        <v>93</v>
      </c>
      <c r="I561" s="187">
        <v>1</v>
      </c>
      <c r="J561" s="188"/>
      <c r="K561" s="195">
        <f t="shared" ref="K561:K571" si="61">ROUND(I561*J561*(1+$K$948),0)</f>
        <v>0</v>
      </c>
      <c r="L561" s="4"/>
    </row>
    <row r="562" spans="2:12" ht="57">
      <c r="B562" s="3"/>
      <c r="C562" s="141"/>
      <c r="D562" s="141" t="s">
        <v>746</v>
      </c>
      <c r="E562" s="19"/>
      <c r="F562" s="19"/>
      <c r="G562" s="185" t="s">
        <v>1361</v>
      </c>
      <c r="H562" s="186" t="s">
        <v>93</v>
      </c>
      <c r="I562" s="187">
        <v>1</v>
      </c>
      <c r="J562" s="188"/>
      <c r="K562" s="195">
        <f t="shared" si="61"/>
        <v>0</v>
      </c>
      <c r="L562" s="4"/>
    </row>
    <row r="563" spans="2:12" ht="57">
      <c r="B563" s="3"/>
      <c r="C563" s="141"/>
      <c r="D563" s="141" t="s">
        <v>747</v>
      </c>
      <c r="E563" s="19"/>
      <c r="F563" s="19"/>
      <c r="G563" s="185" t="s">
        <v>1362</v>
      </c>
      <c r="H563" s="186" t="s">
        <v>100</v>
      </c>
      <c r="I563" s="187">
        <v>1</v>
      </c>
      <c r="J563" s="188"/>
      <c r="K563" s="195">
        <f t="shared" si="61"/>
        <v>0</v>
      </c>
      <c r="L563" s="4"/>
    </row>
    <row r="564" spans="2:12" ht="42.75">
      <c r="B564" s="3"/>
      <c r="C564" s="141"/>
      <c r="D564" s="141" t="s">
        <v>748</v>
      </c>
      <c r="E564" s="19"/>
      <c r="F564" s="19"/>
      <c r="G564" s="185" t="s">
        <v>1363</v>
      </c>
      <c r="H564" s="186" t="s">
        <v>100</v>
      </c>
      <c r="I564" s="187">
        <v>1</v>
      </c>
      <c r="J564" s="188"/>
      <c r="K564" s="195">
        <f t="shared" si="61"/>
        <v>0</v>
      </c>
      <c r="L564" s="4"/>
    </row>
    <row r="565" spans="2:12" ht="42.75">
      <c r="B565" s="3"/>
      <c r="C565" s="141"/>
      <c r="D565" s="141" t="s">
        <v>749</v>
      </c>
      <c r="E565" s="19"/>
      <c r="F565" s="19"/>
      <c r="G565" s="185" t="s">
        <v>1364</v>
      </c>
      <c r="H565" s="186" t="s">
        <v>100</v>
      </c>
      <c r="I565" s="187">
        <v>1</v>
      </c>
      <c r="J565" s="188"/>
      <c r="K565" s="195">
        <f t="shared" si="61"/>
        <v>0</v>
      </c>
      <c r="L565" s="4"/>
    </row>
    <row r="566" spans="2:12" ht="171">
      <c r="B566" s="3"/>
      <c r="C566" s="141"/>
      <c r="D566" s="141" t="s">
        <v>750</v>
      </c>
      <c r="E566" s="19"/>
      <c r="F566" s="19"/>
      <c r="G566" s="185" t="s">
        <v>1365</v>
      </c>
      <c r="H566" s="186" t="s">
        <v>93</v>
      </c>
      <c r="I566" s="187">
        <v>1</v>
      </c>
      <c r="J566" s="188"/>
      <c r="K566" s="195">
        <f t="shared" si="61"/>
        <v>0</v>
      </c>
      <c r="L566" s="4"/>
    </row>
    <row r="567" spans="2:12" ht="171">
      <c r="B567" s="3"/>
      <c r="C567" s="141"/>
      <c r="D567" s="141" t="s">
        <v>751</v>
      </c>
      <c r="E567" s="19"/>
      <c r="F567" s="19"/>
      <c r="G567" s="185" t="s">
        <v>1366</v>
      </c>
      <c r="H567" s="186" t="s">
        <v>93</v>
      </c>
      <c r="I567" s="187">
        <v>1</v>
      </c>
      <c r="J567" s="188"/>
      <c r="K567" s="195">
        <f t="shared" si="61"/>
        <v>0</v>
      </c>
      <c r="L567" s="4"/>
    </row>
    <row r="568" spans="2:12" ht="57">
      <c r="B568" s="3"/>
      <c r="C568" s="141"/>
      <c r="D568" s="141" t="s">
        <v>752</v>
      </c>
      <c r="E568" s="19"/>
      <c r="F568" s="19"/>
      <c r="G568" s="185" t="s">
        <v>1367</v>
      </c>
      <c r="H568" s="186" t="s">
        <v>93</v>
      </c>
      <c r="I568" s="187">
        <v>1</v>
      </c>
      <c r="J568" s="188"/>
      <c r="K568" s="195">
        <f t="shared" si="61"/>
        <v>0</v>
      </c>
      <c r="L568" s="4"/>
    </row>
    <row r="569" spans="2:12" ht="42.75">
      <c r="B569" s="3"/>
      <c r="C569" s="141"/>
      <c r="D569" s="141" t="s">
        <v>753</v>
      </c>
      <c r="E569" s="19"/>
      <c r="F569" s="19"/>
      <c r="G569" s="185" t="s">
        <v>1368</v>
      </c>
      <c r="H569" s="186" t="s">
        <v>100</v>
      </c>
      <c r="I569" s="187">
        <v>1</v>
      </c>
      <c r="J569" s="188"/>
      <c r="K569" s="195">
        <f t="shared" si="61"/>
        <v>0</v>
      </c>
      <c r="L569" s="4"/>
    </row>
    <row r="570" spans="2:12" ht="28.5">
      <c r="B570" s="3"/>
      <c r="C570" s="141"/>
      <c r="D570" s="141" t="s">
        <v>754</v>
      </c>
      <c r="E570" s="19"/>
      <c r="F570" s="19"/>
      <c r="G570" s="185" t="s">
        <v>1369</v>
      </c>
      <c r="H570" s="186" t="s">
        <v>100</v>
      </c>
      <c r="I570" s="187">
        <v>1</v>
      </c>
      <c r="J570" s="188"/>
      <c r="K570" s="195">
        <f t="shared" si="61"/>
        <v>0</v>
      </c>
      <c r="L570" s="4"/>
    </row>
    <row r="571" spans="2:12" ht="42.75">
      <c r="B571" s="3"/>
      <c r="C571" s="141"/>
      <c r="D571" s="141" t="s">
        <v>755</v>
      </c>
      <c r="E571" s="19"/>
      <c r="F571" s="19"/>
      <c r="G571" s="185" t="s">
        <v>1370</v>
      </c>
      <c r="H571" s="186" t="s">
        <v>93</v>
      </c>
      <c r="I571" s="187">
        <v>1</v>
      </c>
      <c r="J571" s="188"/>
      <c r="K571" s="195">
        <f t="shared" si="61"/>
        <v>0</v>
      </c>
      <c r="L571" s="4"/>
    </row>
    <row r="572" spans="2:12" ht="15" thickBot="1">
      <c r="B572" s="3"/>
      <c r="C572" s="143" t="s">
        <v>16</v>
      </c>
      <c r="D572" s="149"/>
      <c r="E572" s="24"/>
      <c r="F572" s="24"/>
      <c r="G572" s="27"/>
      <c r="H572" s="26"/>
      <c r="I572" s="159"/>
      <c r="J572" s="177"/>
      <c r="K572" s="198">
        <f>SUBTOTAL(9,K561:K571)</f>
        <v>0</v>
      </c>
      <c r="L572" s="4"/>
    </row>
    <row r="573" spans="2:12">
      <c r="B573" s="3"/>
      <c r="C573" s="150"/>
      <c r="D573" s="192">
        <v>11.19</v>
      </c>
      <c r="E573" s="132"/>
      <c r="F573" s="132"/>
      <c r="G573" s="173" t="s">
        <v>1371</v>
      </c>
      <c r="H573" s="162"/>
      <c r="I573" s="162"/>
      <c r="J573" s="162"/>
      <c r="K573" s="162"/>
      <c r="L573" s="4"/>
    </row>
    <row r="574" spans="2:12" ht="42.75">
      <c r="B574" s="3"/>
      <c r="C574" s="141"/>
      <c r="D574" s="141" t="s">
        <v>756</v>
      </c>
      <c r="E574" s="19"/>
      <c r="F574" s="19"/>
      <c r="G574" s="185" t="s">
        <v>1372</v>
      </c>
      <c r="H574" s="186" t="s">
        <v>93</v>
      </c>
      <c r="I574" s="187">
        <v>1</v>
      </c>
      <c r="J574" s="188"/>
      <c r="K574" s="195">
        <f t="shared" ref="K574:K576" si="62">ROUND(I574*J574*(1+$K$948),0)</f>
        <v>0</v>
      </c>
      <c r="L574" s="4"/>
    </row>
    <row r="575" spans="2:12" ht="57">
      <c r="B575" s="3"/>
      <c r="C575" s="141"/>
      <c r="D575" s="141" t="s">
        <v>757</v>
      </c>
      <c r="E575" s="19"/>
      <c r="F575" s="19"/>
      <c r="G575" s="185" t="s">
        <v>1373</v>
      </c>
      <c r="H575" s="186" t="s">
        <v>93</v>
      </c>
      <c r="I575" s="187">
        <v>1</v>
      </c>
      <c r="J575" s="188"/>
      <c r="K575" s="195">
        <f t="shared" si="62"/>
        <v>0</v>
      </c>
      <c r="L575" s="4"/>
    </row>
    <row r="576" spans="2:12" ht="99.75">
      <c r="B576" s="3"/>
      <c r="C576" s="141"/>
      <c r="D576" s="141" t="s">
        <v>758</v>
      </c>
      <c r="E576" s="19"/>
      <c r="F576" s="19"/>
      <c r="G576" s="185" t="s">
        <v>1374</v>
      </c>
      <c r="H576" s="186" t="s">
        <v>100</v>
      </c>
      <c r="I576" s="187">
        <v>1</v>
      </c>
      <c r="J576" s="188"/>
      <c r="K576" s="195">
        <f t="shared" si="62"/>
        <v>0</v>
      </c>
      <c r="L576" s="4"/>
    </row>
    <row r="577" spans="2:12" ht="15" thickBot="1">
      <c r="B577" s="3"/>
      <c r="C577" s="143" t="s">
        <v>16</v>
      </c>
      <c r="D577" s="149"/>
      <c r="E577" s="24"/>
      <c r="F577" s="24"/>
      <c r="G577" s="27"/>
      <c r="H577" s="26"/>
      <c r="I577" s="159"/>
      <c r="J577" s="177"/>
      <c r="K577" s="198">
        <f>SUBTOTAL(9,K574:K576)</f>
        <v>0</v>
      </c>
      <c r="L577" s="4"/>
    </row>
    <row r="578" spans="2:12" ht="99.75">
      <c r="B578" s="3"/>
      <c r="C578" s="150"/>
      <c r="D578" s="192" t="s">
        <v>759</v>
      </c>
      <c r="E578" s="132"/>
      <c r="F578" s="132"/>
      <c r="G578" s="173" t="s">
        <v>1375</v>
      </c>
      <c r="H578" s="162"/>
      <c r="I578" s="162"/>
      <c r="J578" s="162"/>
      <c r="K578" s="162"/>
      <c r="L578" s="4"/>
    </row>
    <row r="579" spans="2:12" ht="85.5">
      <c r="B579" s="3"/>
      <c r="C579" s="141"/>
      <c r="D579" s="141" t="s">
        <v>760</v>
      </c>
      <c r="E579" s="19"/>
      <c r="F579" s="19"/>
      <c r="G579" s="185" t="s">
        <v>1376</v>
      </c>
      <c r="H579" s="186" t="s">
        <v>100</v>
      </c>
      <c r="I579" s="187">
        <v>1</v>
      </c>
      <c r="J579" s="188"/>
      <c r="K579" s="195">
        <f t="shared" ref="K579:K583" si="63">ROUND(I579*J579*(1+$K$948),0)</f>
        <v>0</v>
      </c>
      <c r="L579" s="4"/>
    </row>
    <row r="580" spans="2:12" ht="85.5">
      <c r="B580" s="3"/>
      <c r="C580" s="141"/>
      <c r="D580" s="141" t="s">
        <v>761</v>
      </c>
      <c r="E580" s="19"/>
      <c r="F580" s="19"/>
      <c r="G580" s="185" t="s">
        <v>1377</v>
      </c>
      <c r="H580" s="186" t="s">
        <v>100</v>
      </c>
      <c r="I580" s="187">
        <v>1</v>
      </c>
      <c r="J580" s="188"/>
      <c r="K580" s="195">
        <f t="shared" si="63"/>
        <v>0</v>
      </c>
      <c r="L580" s="4"/>
    </row>
    <row r="581" spans="2:12" ht="28.5">
      <c r="B581" s="3"/>
      <c r="C581" s="141"/>
      <c r="D581" s="141" t="s">
        <v>762</v>
      </c>
      <c r="E581" s="19"/>
      <c r="F581" s="19"/>
      <c r="G581" s="185" t="s">
        <v>1378</v>
      </c>
      <c r="H581" s="186" t="s">
        <v>93</v>
      </c>
      <c r="I581" s="187">
        <v>1</v>
      </c>
      <c r="J581" s="188"/>
      <c r="K581" s="195">
        <f t="shared" si="63"/>
        <v>0</v>
      </c>
      <c r="L581" s="4"/>
    </row>
    <row r="582" spans="2:12" ht="57">
      <c r="B582" s="3"/>
      <c r="C582" s="141"/>
      <c r="D582" s="141" t="s">
        <v>763</v>
      </c>
      <c r="E582" s="19"/>
      <c r="F582" s="19"/>
      <c r="G582" s="185" t="s">
        <v>1379</v>
      </c>
      <c r="H582" s="186" t="s">
        <v>93</v>
      </c>
      <c r="I582" s="187">
        <v>1</v>
      </c>
      <c r="J582" s="188"/>
      <c r="K582" s="195">
        <f t="shared" si="63"/>
        <v>0</v>
      </c>
      <c r="L582" s="4"/>
    </row>
    <row r="583" spans="2:12" ht="42.75">
      <c r="B583" s="3"/>
      <c r="C583" s="141"/>
      <c r="D583" s="141" t="s">
        <v>764</v>
      </c>
      <c r="E583" s="19"/>
      <c r="F583" s="19"/>
      <c r="G583" s="185" t="s">
        <v>1380</v>
      </c>
      <c r="H583" s="186" t="s">
        <v>100</v>
      </c>
      <c r="I583" s="187">
        <v>1</v>
      </c>
      <c r="J583" s="188"/>
      <c r="K583" s="195">
        <f t="shared" si="63"/>
        <v>0</v>
      </c>
      <c r="L583" s="4"/>
    </row>
    <row r="584" spans="2:12" ht="15" thickBot="1">
      <c r="B584" s="3"/>
      <c r="C584" s="143" t="s">
        <v>16</v>
      </c>
      <c r="D584" s="149"/>
      <c r="E584" s="24"/>
      <c r="F584" s="24"/>
      <c r="G584" s="27"/>
      <c r="H584" s="26"/>
      <c r="I584" s="159"/>
      <c r="J584" s="177"/>
      <c r="K584" s="198">
        <f>SUBTOTAL(9,K579:K583)</f>
        <v>0</v>
      </c>
      <c r="L584" s="4"/>
    </row>
    <row r="585" spans="2:12">
      <c r="B585" s="3"/>
      <c r="C585" s="150"/>
      <c r="D585" s="192">
        <v>12</v>
      </c>
      <c r="E585" s="132"/>
      <c r="F585" s="132"/>
      <c r="G585" s="173" t="s">
        <v>1381</v>
      </c>
      <c r="H585" s="162"/>
      <c r="I585" s="162"/>
      <c r="J585" s="162"/>
      <c r="K585" s="162"/>
      <c r="L585" s="4"/>
    </row>
    <row r="586" spans="2:12" ht="213.75">
      <c r="B586" s="3"/>
      <c r="C586" s="141"/>
      <c r="D586" s="141" t="s">
        <v>765</v>
      </c>
      <c r="E586" s="19"/>
      <c r="F586" s="19"/>
      <c r="G586" s="185" t="s">
        <v>1382</v>
      </c>
      <c r="H586" s="186" t="s">
        <v>93</v>
      </c>
      <c r="I586" s="187">
        <v>1</v>
      </c>
      <c r="J586" s="188"/>
      <c r="K586" s="195">
        <f t="shared" ref="K586:K588" si="64">ROUND(I586*J586*(1+$K$948),0)</f>
        <v>0</v>
      </c>
      <c r="L586" s="4"/>
    </row>
    <row r="587" spans="2:12" ht="213.75">
      <c r="B587" s="3"/>
      <c r="C587" s="141"/>
      <c r="D587" s="141" t="s">
        <v>766</v>
      </c>
      <c r="E587" s="19"/>
      <c r="F587" s="19"/>
      <c r="G587" s="185" t="s">
        <v>1383</v>
      </c>
      <c r="H587" s="186" t="s">
        <v>93</v>
      </c>
      <c r="I587" s="187">
        <v>1</v>
      </c>
      <c r="J587" s="188"/>
      <c r="K587" s="195">
        <f t="shared" si="64"/>
        <v>0</v>
      </c>
      <c r="L587" s="4"/>
    </row>
    <row r="588" spans="2:12" ht="199.5">
      <c r="B588" s="3"/>
      <c r="C588" s="141"/>
      <c r="D588" s="141" t="s">
        <v>767</v>
      </c>
      <c r="E588" s="19"/>
      <c r="F588" s="19"/>
      <c r="G588" s="185" t="s">
        <v>1384</v>
      </c>
      <c r="H588" s="186" t="s">
        <v>93</v>
      </c>
      <c r="I588" s="187">
        <v>1</v>
      </c>
      <c r="J588" s="188"/>
      <c r="K588" s="195">
        <f t="shared" si="64"/>
        <v>0</v>
      </c>
      <c r="L588" s="4"/>
    </row>
    <row r="589" spans="2:12" ht="15" thickBot="1">
      <c r="B589" s="3"/>
      <c r="C589" s="143" t="s">
        <v>16</v>
      </c>
      <c r="D589" s="149"/>
      <c r="E589" s="24"/>
      <c r="F589" s="24"/>
      <c r="G589" s="27"/>
      <c r="H589" s="26"/>
      <c r="I589" s="159"/>
      <c r="J589" s="177"/>
      <c r="K589" s="198">
        <f>SUBTOTAL(9,K586:K588)</f>
        <v>0</v>
      </c>
      <c r="L589" s="4"/>
    </row>
    <row r="590" spans="2:12">
      <c r="B590" s="3"/>
      <c r="C590" s="150"/>
      <c r="D590" s="192" t="s">
        <v>768</v>
      </c>
      <c r="E590" s="132"/>
      <c r="F590" s="132"/>
      <c r="G590" s="173" t="s">
        <v>1385</v>
      </c>
      <c r="H590" s="162"/>
      <c r="I590" s="162"/>
      <c r="J590" s="162"/>
      <c r="K590" s="162"/>
      <c r="L590" s="4"/>
    </row>
    <row r="591" spans="2:12" ht="171">
      <c r="B591" s="3"/>
      <c r="C591" s="141"/>
      <c r="D591" s="141" t="s">
        <v>769</v>
      </c>
      <c r="E591" s="19"/>
      <c r="F591" s="19"/>
      <c r="G591" s="185" t="s">
        <v>1386</v>
      </c>
      <c r="H591" s="186" t="s">
        <v>93</v>
      </c>
      <c r="I591" s="187">
        <v>1</v>
      </c>
      <c r="J591" s="188"/>
      <c r="K591" s="195">
        <f t="shared" ref="K591:K611" si="65">ROUND(I591*J591*(1+$K$948),0)</f>
        <v>0</v>
      </c>
      <c r="L591" s="4"/>
    </row>
    <row r="592" spans="2:12" ht="99.75">
      <c r="B592" s="3"/>
      <c r="C592" s="141"/>
      <c r="D592" s="141" t="s">
        <v>770</v>
      </c>
      <c r="E592" s="19"/>
      <c r="F592" s="19"/>
      <c r="G592" s="185" t="s">
        <v>1387</v>
      </c>
      <c r="H592" s="186" t="s">
        <v>100</v>
      </c>
      <c r="I592" s="187">
        <v>1</v>
      </c>
      <c r="J592" s="188"/>
      <c r="K592" s="195">
        <f t="shared" si="65"/>
        <v>0</v>
      </c>
      <c r="L592" s="4"/>
    </row>
    <row r="593" spans="2:12" ht="57">
      <c r="B593" s="3"/>
      <c r="C593" s="141"/>
      <c r="D593" s="141" t="s">
        <v>771</v>
      </c>
      <c r="E593" s="19"/>
      <c r="F593" s="19"/>
      <c r="G593" s="185" t="s">
        <v>1388</v>
      </c>
      <c r="H593" s="186" t="s">
        <v>100</v>
      </c>
      <c r="I593" s="187">
        <v>1</v>
      </c>
      <c r="J593" s="188"/>
      <c r="K593" s="195">
        <f t="shared" si="65"/>
        <v>0</v>
      </c>
      <c r="L593" s="4"/>
    </row>
    <row r="594" spans="2:12" ht="42.75">
      <c r="B594" s="3"/>
      <c r="C594" s="141"/>
      <c r="D594" s="141" t="s">
        <v>772</v>
      </c>
      <c r="E594" s="19"/>
      <c r="F594" s="19"/>
      <c r="G594" s="185" t="s">
        <v>1389</v>
      </c>
      <c r="H594" s="186" t="s">
        <v>107</v>
      </c>
      <c r="I594" s="187">
        <v>1</v>
      </c>
      <c r="J594" s="188"/>
      <c r="K594" s="195">
        <f t="shared" si="65"/>
        <v>0</v>
      </c>
      <c r="L594" s="4"/>
    </row>
    <row r="595" spans="2:12" ht="42.75">
      <c r="B595" s="3"/>
      <c r="C595" s="141"/>
      <c r="D595" s="141" t="s">
        <v>773</v>
      </c>
      <c r="E595" s="19"/>
      <c r="F595" s="19"/>
      <c r="G595" s="185" t="s">
        <v>1390</v>
      </c>
      <c r="H595" s="186" t="s">
        <v>100</v>
      </c>
      <c r="I595" s="187">
        <v>1</v>
      </c>
      <c r="J595" s="188"/>
      <c r="K595" s="195">
        <f t="shared" si="65"/>
        <v>0</v>
      </c>
      <c r="L595" s="4"/>
    </row>
    <row r="596" spans="2:12" ht="57">
      <c r="B596" s="3"/>
      <c r="C596" s="141"/>
      <c r="D596" s="141" t="s">
        <v>774</v>
      </c>
      <c r="E596" s="19"/>
      <c r="F596" s="19"/>
      <c r="G596" s="185" t="s">
        <v>1391</v>
      </c>
      <c r="H596" s="186" t="s">
        <v>100</v>
      </c>
      <c r="I596" s="187">
        <v>1</v>
      </c>
      <c r="J596" s="188"/>
      <c r="K596" s="195">
        <f t="shared" si="65"/>
        <v>0</v>
      </c>
      <c r="L596" s="4"/>
    </row>
    <row r="597" spans="2:12" ht="185.25">
      <c r="B597" s="3"/>
      <c r="C597" s="141"/>
      <c r="D597" s="141" t="s">
        <v>775</v>
      </c>
      <c r="E597" s="19"/>
      <c r="F597" s="19"/>
      <c r="G597" s="185" t="s">
        <v>1392</v>
      </c>
      <c r="H597" s="186" t="s">
        <v>93</v>
      </c>
      <c r="I597" s="187">
        <v>1</v>
      </c>
      <c r="J597" s="188"/>
      <c r="K597" s="195">
        <f t="shared" si="65"/>
        <v>0</v>
      </c>
      <c r="L597" s="4"/>
    </row>
    <row r="598" spans="2:12" ht="85.5">
      <c r="B598" s="3"/>
      <c r="C598" s="141"/>
      <c r="D598" s="141" t="s">
        <v>776</v>
      </c>
      <c r="E598" s="19"/>
      <c r="F598" s="19"/>
      <c r="G598" s="185" t="s">
        <v>1393</v>
      </c>
      <c r="H598" s="186" t="s">
        <v>93</v>
      </c>
      <c r="I598" s="187">
        <v>1</v>
      </c>
      <c r="J598" s="188"/>
      <c r="K598" s="195">
        <f t="shared" si="65"/>
        <v>0</v>
      </c>
      <c r="L598" s="4"/>
    </row>
    <row r="599" spans="2:12" ht="99.75">
      <c r="B599" s="3"/>
      <c r="C599" s="141"/>
      <c r="D599" s="141" t="s">
        <v>777</v>
      </c>
      <c r="E599" s="19"/>
      <c r="F599" s="19"/>
      <c r="G599" s="185" t="s">
        <v>1394</v>
      </c>
      <c r="H599" s="186" t="s">
        <v>93</v>
      </c>
      <c r="I599" s="187">
        <v>1</v>
      </c>
      <c r="J599" s="188"/>
      <c r="K599" s="195">
        <f t="shared" si="65"/>
        <v>0</v>
      </c>
      <c r="L599" s="4"/>
    </row>
    <row r="600" spans="2:12" ht="128.25">
      <c r="B600" s="3"/>
      <c r="C600" s="141"/>
      <c r="D600" s="141" t="s">
        <v>778</v>
      </c>
      <c r="E600" s="19"/>
      <c r="F600" s="19"/>
      <c r="G600" s="185" t="s">
        <v>1395</v>
      </c>
      <c r="H600" s="186" t="s">
        <v>93</v>
      </c>
      <c r="I600" s="187">
        <v>1</v>
      </c>
      <c r="J600" s="188"/>
      <c r="K600" s="195">
        <f t="shared" si="65"/>
        <v>0</v>
      </c>
      <c r="L600" s="4"/>
    </row>
    <row r="601" spans="2:12" ht="114">
      <c r="B601" s="3"/>
      <c r="C601" s="141"/>
      <c r="D601" s="141" t="s">
        <v>779</v>
      </c>
      <c r="E601" s="19"/>
      <c r="F601" s="19"/>
      <c r="G601" s="185" t="s">
        <v>1396</v>
      </c>
      <c r="H601" s="186" t="s">
        <v>93</v>
      </c>
      <c r="I601" s="187">
        <v>1</v>
      </c>
      <c r="J601" s="188"/>
      <c r="K601" s="195">
        <f t="shared" si="65"/>
        <v>0</v>
      </c>
      <c r="L601" s="4"/>
    </row>
    <row r="602" spans="2:12" ht="71.25">
      <c r="B602" s="3"/>
      <c r="C602" s="141"/>
      <c r="D602" s="141" t="s">
        <v>780</v>
      </c>
      <c r="E602" s="19"/>
      <c r="F602" s="19"/>
      <c r="G602" s="185" t="s">
        <v>1397</v>
      </c>
      <c r="H602" s="186" t="s">
        <v>93</v>
      </c>
      <c r="I602" s="187">
        <v>1</v>
      </c>
      <c r="J602" s="188"/>
      <c r="K602" s="195">
        <f t="shared" si="65"/>
        <v>0</v>
      </c>
      <c r="L602" s="4"/>
    </row>
    <row r="603" spans="2:12" ht="128.25">
      <c r="B603" s="3"/>
      <c r="C603" s="141"/>
      <c r="D603" s="141" t="s">
        <v>781</v>
      </c>
      <c r="E603" s="19"/>
      <c r="F603" s="19"/>
      <c r="G603" s="185" t="s">
        <v>1398</v>
      </c>
      <c r="H603" s="186" t="s">
        <v>93</v>
      </c>
      <c r="I603" s="187">
        <v>1</v>
      </c>
      <c r="J603" s="188"/>
      <c r="K603" s="195">
        <f t="shared" si="65"/>
        <v>0</v>
      </c>
      <c r="L603" s="4"/>
    </row>
    <row r="604" spans="2:12" ht="28.5">
      <c r="B604" s="3"/>
      <c r="C604" s="141"/>
      <c r="D604" s="141" t="s">
        <v>782</v>
      </c>
      <c r="E604" s="19"/>
      <c r="F604" s="19"/>
      <c r="G604" s="185" t="s">
        <v>1399</v>
      </c>
      <c r="H604" s="186" t="s">
        <v>93</v>
      </c>
      <c r="I604" s="187">
        <v>1</v>
      </c>
      <c r="J604" s="188"/>
      <c r="K604" s="195">
        <f t="shared" si="65"/>
        <v>0</v>
      </c>
      <c r="L604" s="4"/>
    </row>
    <row r="605" spans="2:12" ht="42.75">
      <c r="B605" s="3"/>
      <c r="C605" s="141"/>
      <c r="D605" s="141" t="s">
        <v>783</v>
      </c>
      <c r="E605" s="19"/>
      <c r="F605" s="19"/>
      <c r="G605" s="185" t="s">
        <v>1400</v>
      </c>
      <c r="H605" s="186" t="s">
        <v>100</v>
      </c>
      <c r="I605" s="187">
        <v>1</v>
      </c>
      <c r="J605" s="188"/>
      <c r="K605" s="195">
        <f t="shared" si="65"/>
        <v>0</v>
      </c>
      <c r="L605" s="4"/>
    </row>
    <row r="606" spans="2:12" ht="42.75">
      <c r="B606" s="3"/>
      <c r="C606" s="141"/>
      <c r="D606" s="141" t="s">
        <v>784</v>
      </c>
      <c r="E606" s="19"/>
      <c r="F606" s="19"/>
      <c r="G606" s="185" t="s">
        <v>1401</v>
      </c>
      <c r="H606" s="186" t="s">
        <v>93</v>
      </c>
      <c r="I606" s="187">
        <v>1</v>
      </c>
      <c r="J606" s="188"/>
      <c r="K606" s="195">
        <f t="shared" si="65"/>
        <v>0</v>
      </c>
      <c r="L606" s="4"/>
    </row>
    <row r="607" spans="2:12" ht="71.25">
      <c r="B607" s="3"/>
      <c r="C607" s="141"/>
      <c r="D607" s="141" t="s">
        <v>785</v>
      </c>
      <c r="E607" s="19"/>
      <c r="F607" s="19"/>
      <c r="G607" s="185" t="s">
        <v>1402</v>
      </c>
      <c r="H607" s="186" t="s">
        <v>93</v>
      </c>
      <c r="I607" s="187">
        <v>1</v>
      </c>
      <c r="J607" s="188"/>
      <c r="K607" s="195">
        <f t="shared" si="65"/>
        <v>0</v>
      </c>
      <c r="L607" s="4"/>
    </row>
    <row r="608" spans="2:12" ht="114">
      <c r="B608" s="3"/>
      <c r="C608" s="141"/>
      <c r="D608" s="141" t="s">
        <v>786</v>
      </c>
      <c r="E608" s="19"/>
      <c r="F608" s="19"/>
      <c r="G608" s="185" t="s">
        <v>1403</v>
      </c>
      <c r="H608" s="186" t="s">
        <v>93</v>
      </c>
      <c r="I608" s="187">
        <v>1</v>
      </c>
      <c r="J608" s="188"/>
      <c r="K608" s="195">
        <f t="shared" si="65"/>
        <v>0</v>
      </c>
      <c r="L608" s="4"/>
    </row>
    <row r="609" spans="2:12" ht="42.75">
      <c r="B609" s="3"/>
      <c r="C609" s="141"/>
      <c r="D609" s="141" t="s">
        <v>787</v>
      </c>
      <c r="E609" s="19"/>
      <c r="F609" s="19"/>
      <c r="G609" s="185" t="s">
        <v>1404</v>
      </c>
      <c r="H609" s="186" t="s">
        <v>93</v>
      </c>
      <c r="I609" s="187">
        <v>1</v>
      </c>
      <c r="J609" s="188"/>
      <c r="K609" s="195">
        <f t="shared" si="65"/>
        <v>0</v>
      </c>
      <c r="L609" s="4"/>
    </row>
    <row r="610" spans="2:12" ht="99.75">
      <c r="B610" s="3"/>
      <c r="C610" s="141"/>
      <c r="D610" s="141" t="s">
        <v>788</v>
      </c>
      <c r="E610" s="19"/>
      <c r="F610" s="19"/>
      <c r="G610" s="185" t="s">
        <v>1405</v>
      </c>
      <c r="H610" s="186" t="s">
        <v>100</v>
      </c>
      <c r="I610" s="187">
        <v>1</v>
      </c>
      <c r="J610" s="188"/>
      <c r="K610" s="195">
        <f t="shared" si="65"/>
        <v>0</v>
      </c>
      <c r="L610" s="4"/>
    </row>
    <row r="611" spans="2:12" ht="57">
      <c r="B611" s="3"/>
      <c r="C611" s="141"/>
      <c r="D611" s="141" t="s">
        <v>789</v>
      </c>
      <c r="E611" s="19"/>
      <c r="F611" s="19"/>
      <c r="G611" s="185" t="s">
        <v>1406</v>
      </c>
      <c r="H611" s="186" t="s">
        <v>93</v>
      </c>
      <c r="I611" s="187">
        <v>1</v>
      </c>
      <c r="J611" s="188"/>
      <c r="K611" s="195">
        <f t="shared" si="65"/>
        <v>0</v>
      </c>
      <c r="L611" s="4"/>
    </row>
    <row r="612" spans="2:12" ht="15" thickBot="1">
      <c r="B612" s="3"/>
      <c r="C612" s="143" t="s">
        <v>16</v>
      </c>
      <c r="D612" s="149"/>
      <c r="E612" s="24"/>
      <c r="F612" s="24"/>
      <c r="G612" s="27"/>
      <c r="H612" s="26"/>
      <c r="I612" s="159"/>
      <c r="J612" s="177"/>
      <c r="K612" s="198">
        <f>SUBTOTAL(9,K591:K611)</f>
        <v>0</v>
      </c>
      <c r="L612" s="4"/>
    </row>
    <row r="613" spans="2:12">
      <c r="B613" s="3"/>
      <c r="C613" s="150"/>
      <c r="D613" s="192">
        <v>12.2</v>
      </c>
      <c r="E613" s="132"/>
      <c r="F613" s="132"/>
      <c r="G613" s="173" t="s">
        <v>1407</v>
      </c>
      <c r="H613" s="162"/>
      <c r="I613" s="162"/>
      <c r="J613" s="162"/>
      <c r="K613" s="162"/>
      <c r="L613" s="4"/>
    </row>
    <row r="614" spans="2:12" ht="71.25">
      <c r="B614" s="3"/>
      <c r="C614" s="141"/>
      <c r="D614" s="141" t="s">
        <v>790</v>
      </c>
      <c r="E614" s="19"/>
      <c r="F614" s="19"/>
      <c r="G614" s="185" t="s">
        <v>1408</v>
      </c>
      <c r="H614" s="186" t="s">
        <v>93</v>
      </c>
      <c r="I614" s="187">
        <v>1</v>
      </c>
      <c r="J614" s="188"/>
      <c r="K614" s="195">
        <f t="shared" ref="K614:K632" si="66">ROUND(I614*J614*(1+$K$948),0)</f>
        <v>0</v>
      </c>
      <c r="L614" s="4"/>
    </row>
    <row r="615" spans="2:12" ht="114">
      <c r="B615" s="3"/>
      <c r="C615" s="141"/>
      <c r="D615" s="141" t="s">
        <v>791</v>
      </c>
      <c r="E615" s="19"/>
      <c r="F615" s="19"/>
      <c r="G615" s="185" t="s">
        <v>1409</v>
      </c>
      <c r="H615" s="186" t="s">
        <v>93</v>
      </c>
      <c r="I615" s="187">
        <v>1</v>
      </c>
      <c r="J615" s="188"/>
      <c r="K615" s="195">
        <f t="shared" si="66"/>
        <v>0</v>
      </c>
      <c r="L615" s="4"/>
    </row>
    <row r="616" spans="2:12" ht="156.75">
      <c r="B616" s="3"/>
      <c r="C616" s="141"/>
      <c r="D616" s="141" t="s">
        <v>792</v>
      </c>
      <c r="E616" s="19"/>
      <c r="F616" s="19"/>
      <c r="G616" s="185" t="s">
        <v>1410</v>
      </c>
      <c r="H616" s="186" t="s">
        <v>93</v>
      </c>
      <c r="I616" s="187">
        <v>1</v>
      </c>
      <c r="J616" s="188"/>
      <c r="K616" s="195">
        <f t="shared" si="66"/>
        <v>0</v>
      </c>
      <c r="L616" s="4"/>
    </row>
    <row r="617" spans="2:12" ht="114">
      <c r="B617" s="3"/>
      <c r="C617" s="141"/>
      <c r="D617" s="141" t="s">
        <v>793</v>
      </c>
      <c r="E617" s="19"/>
      <c r="F617" s="19"/>
      <c r="G617" s="185" t="s">
        <v>1411</v>
      </c>
      <c r="H617" s="186" t="s">
        <v>93</v>
      </c>
      <c r="I617" s="187">
        <v>1</v>
      </c>
      <c r="J617" s="188"/>
      <c r="K617" s="195">
        <f t="shared" si="66"/>
        <v>0</v>
      </c>
      <c r="L617" s="4"/>
    </row>
    <row r="618" spans="2:12" ht="42.75">
      <c r="B618" s="3"/>
      <c r="C618" s="141"/>
      <c r="D618" s="141" t="s">
        <v>794</v>
      </c>
      <c r="E618" s="19"/>
      <c r="F618" s="19"/>
      <c r="G618" s="185" t="s">
        <v>1412</v>
      </c>
      <c r="H618" s="186" t="s">
        <v>93</v>
      </c>
      <c r="I618" s="187">
        <v>1</v>
      </c>
      <c r="J618" s="188"/>
      <c r="K618" s="195">
        <f t="shared" si="66"/>
        <v>0</v>
      </c>
      <c r="L618" s="4"/>
    </row>
    <row r="619" spans="2:12" ht="99.75">
      <c r="B619" s="3"/>
      <c r="C619" s="141"/>
      <c r="D619" s="141" t="s">
        <v>795</v>
      </c>
      <c r="E619" s="19"/>
      <c r="F619" s="19"/>
      <c r="G619" s="185" t="s">
        <v>1413</v>
      </c>
      <c r="H619" s="186" t="s">
        <v>100</v>
      </c>
      <c r="I619" s="187">
        <v>1</v>
      </c>
      <c r="J619" s="188"/>
      <c r="K619" s="195">
        <f t="shared" si="66"/>
        <v>0</v>
      </c>
      <c r="L619" s="4"/>
    </row>
    <row r="620" spans="2:12" ht="71.25">
      <c r="B620" s="3"/>
      <c r="C620" s="141"/>
      <c r="D620" s="141" t="s">
        <v>796</v>
      </c>
      <c r="E620" s="19"/>
      <c r="F620" s="19"/>
      <c r="G620" s="185" t="s">
        <v>1414</v>
      </c>
      <c r="H620" s="186" t="s">
        <v>100</v>
      </c>
      <c r="I620" s="187">
        <v>1</v>
      </c>
      <c r="J620" s="188"/>
      <c r="K620" s="195">
        <f t="shared" si="66"/>
        <v>0</v>
      </c>
      <c r="L620" s="4"/>
    </row>
    <row r="621" spans="2:12" ht="128.25">
      <c r="B621" s="3"/>
      <c r="C621" s="141"/>
      <c r="D621" s="141" t="s">
        <v>797</v>
      </c>
      <c r="E621" s="19"/>
      <c r="F621" s="19"/>
      <c r="G621" s="185" t="s">
        <v>1415</v>
      </c>
      <c r="H621" s="186" t="s">
        <v>100</v>
      </c>
      <c r="I621" s="187">
        <v>1</v>
      </c>
      <c r="J621" s="188"/>
      <c r="K621" s="195">
        <f t="shared" si="66"/>
        <v>0</v>
      </c>
      <c r="L621" s="4"/>
    </row>
    <row r="622" spans="2:12" ht="99.75">
      <c r="B622" s="3"/>
      <c r="C622" s="141"/>
      <c r="D622" s="141" t="s">
        <v>798</v>
      </c>
      <c r="E622" s="19"/>
      <c r="F622" s="19"/>
      <c r="G622" s="185" t="s">
        <v>1416</v>
      </c>
      <c r="H622" s="186" t="s">
        <v>100</v>
      </c>
      <c r="I622" s="187">
        <v>1</v>
      </c>
      <c r="J622" s="188"/>
      <c r="K622" s="195">
        <f t="shared" si="66"/>
        <v>0</v>
      </c>
      <c r="L622" s="4"/>
    </row>
    <row r="623" spans="2:12" ht="99.75">
      <c r="B623" s="3"/>
      <c r="C623" s="141"/>
      <c r="D623" s="141" t="s">
        <v>799</v>
      </c>
      <c r="E623" s="19"/>
      <c r="F623" s="19"/>
      <c r="G623" s="185" t="s">
        <v>1417</v>
      </c>
      <c r="H623" s="186" t="s">
        <v>100</v>
      </c>
      <c r="I623" s="187">
        <v>1</v>
      </c>
      <c r="J623" s="188"/>
      <c r="K623" s="195">
        <f t="shared" si="66"/>
        <v>0</v>
      </c>
      <c r="L623" s="4"/>
    </row>
    <row r="624" spans="2:12" ht="99.75">
      <c r="B624" s="3"/>
      <c r="C624" s="141"/>
      <c r="D624" s="141" t="s">
        <v>800</v>
      </c>
      <c r="E624" s="19"/>
      <c r="F624" s="19"/>
      <c r="G624" s="185" t="s">
        <v>1418</v>
      </c>
      <c r="H624" s="186" t="s">
        <v>93</v>
      </c>
      <c r="I624" s="187">
        <v>1</v>
      </c>
      <c r="J624" s="188"/>
      <c r="K624" s="195">
        <f t="shared" si="66"/>
        <v>0</v>
      </c>
      <c r="L624" s="4"/>
    </row>
    <row r="625" spans="2:12" ht="99.75">
      <c r="B625" s="3"/>
      <c r="C625" s="141"/>
      <c r="D625" s="141" t="s">
        <v>801</v>
      </c>
      <c r="E625" s="19"/>
      <c r="F625" s="19"/>
      <c r="G625" s="185" t="s">
        <v>1419</v>
      </c>
      <c r="H625" s="186" t="s">
        <v>93</v>
      </c>
      <c r="I625" s="187">
        <v>1</v>
      </c>
      <c r="J625" s="188"/>
      <c r="K625" s="195">
        <f t="shared" si="66"/>
        <v>0</v>
      </c>
      <c r="L625" s="4"/>
    </row>
    <row r="626" spans="2:12" ht="85.5">
      <c r="B626" s="3"/>
      <c r="C626" s="141"/>
      <c r="D626" s="141" t="s">
        <v>802</v>
      </c>
      <c r="E626" s="19"/>
      <c r="F626" s="19"/>
      <c r="G626" s="185" t="s">
        <v>1420</v>
      </c>
      <c r="H626" s="186" t="s">
        <v>100</v>
      </c>
      <c r="I626" s="187">
        <v>1</v>
      </c>
      <c r="J626" s="188"/>
      <c r="K626" s="195">
        <f t="shared" si="66"/>
        <v>0</v>
      </c>
      <c r="L626" s="4"/>
    </row>
    <row r="627" spans="2:12" ht="71.25">
      <c r="B627" s="3"/>
      <c r="C627" s="141"/>
      <c r="D627" s="141" t="s">
        <v>803</v>
      </c>
      <c r="E627" s="19"/>
      <c r="F627" s="19"/>
      <c r="G627" s="185" t="s">
        <v>1421</v>
      </c>
      <c r="H627" s="186" t="s">
        <v>100</v>
      </c>
      <c r="I627" s="187">
        <v>1</v>
      </c>
      <c r="J627" s="188"/>
      <c r="K627" s="195">
        <f t="shared" si="66"/>
        <v>0</v>
      </c>
      <c r="L627" s="4"/>
    </row>
    <row r="628" spans="2:12" ht="85.5">
      <c r="B628" s="3"/>
      <c r="C628" s="141"/>
      <c r="D628" s="141" t="s">
        <v>804</v>
      </c>
      <c r="E628" s="19"/>
      <c r="F628" s="19"/>
      <c r="G628" s="185" t="s">
        <v>1422</v>
      </c>
      <c r="H628" s="186" t="s">
        <v>107</v>
      </c>
      <c r="I628" s="187">
        <v>1</v>
      </c>
      <c r="J628" s="188"/>
      <c r="K628" s="195">
        <f t="shared" si="66"/>
        <v>0</v>
      </c>
      <c r="L628" s="4"/>
    </row>
    <row r="629" spans="2:12" ht="114">
      <c r="B629" s="3"/>
      <c r="C629" s="141"/>
      <c r="D629" s="141" t="s">
        <v>805</v>
      </c>
      <c r="E629" s="19"/>
      <c r="F629" s="19"/>
      <c r="G629" s="185" t="s">
        <v>1423</v>
      </c>
      <c r="H629" s="186" t="s">
        <v>93</v>
      </c>
      <c r="I629" s="187">
        <v>1</v>
      </c>
      <c r="J629" s="188"/>
      <c r="K629" s="195">
        <f t="shared" si="66"/>
        <v>0</v>
      </c>
      <c r="L629" s="4"/>
    </row>
    <row r="630" spans="2:12" ht="99.75">
      <c r="B630" s="3"/>
      <c r="C630" s="141"/>
      <c r="D630" s="141" t="s">
        <v>806</v>
      </c>
      <c r="E630" s="19"/>
      <c r="F630" s="19"/>
      <c r="G630" s="185" t="s">
        <v>1424</v>
      </c>
      <c r="H630" s="186" t="s">
        <v>93</v>
      </c>
      <c r="I630" s="187">
        <v>1</v>
      </c>
      <c r="J630" s="188"/>
      <c r="K630" s="195">
        <f t="shared" si="66"/>
        <v>0</v>
      </c>
      <c r="L630" s="4"/>
    </row>
    <row r="631" spans="2:12" ht="85.5">
      <c r="B631" s="3"/>
      <c r="C631" s="141"/>
      <c r="D631" s="141" t="s">
        <v>807</v>
      </c>
      <c r="E631" s="19"/>
      <c r="F631" s="19"/>
      <c r="G631" s="185" t="s">
        <v>1425</v>
      </c>
      <c r="H631" s="186" t="s">
        <v>93</v>
      </c>
      <c r="I631" s="187">
        <v>1</v>
      </c>
      <c r="J631" s="188"/>
      <c r="K631" s="195">
        <f t="shared" si="66"/>
        <v>0</v>
      </c>
      <c r="L631" s="4"/>
    </row>
    <row r="632" spans="2:12" ht="128.25">
      <c r="B632" s="3"/>
      <c r="C632" s="141"/>
      <c r="D632" s="141" t="s">
        <v>808</v>
      </c>
      <c r="E632" s="19"/>
      <c r="F632" s="19"/>
      <c r="G632" s="185" t="s">
        <v>1426</v>
      </c>
      <c r="H632" s="186" t="s">
        <v>107</v>
      </c>
      <c r="I632" s="187">
        <v>1</v>
      </c>
      <c r="J632" s="188"/>
      <c r="K632" s="195">
        <f t="shared" si="66"/>
        <v>0</v>
      </c>
      <c r="L632" s="4"/>
    </row>
    <row r="633" spans="2:12" ht="15" thickBot="1">
      <c r="B633" s="3"/>
      <c r="C633" s="143" t="s">
        <v>16</v>
      </c>
      <c r="D633" s="149"/>
      <c r="E633" s="24"/>
      <c r="F633" s="24"/>
      <c r="G633" s="27"/>
      <c r="H633" s="26"/>
      <c r="I633" s="159"/>
      <c r="J633" s="177"/>
      <c r="K633" s="198">
        <f>SUBTOTAL(9,K614:K632)</f>
        <v>0</v>
      </c>
      <c r="L633" s="4"/>
    </row>
    <row r="634" spans="2:12">
      <c r="B634" s="3"/>
      <c r="C634" s="150"/>
      <c r="D634" s="192">
        <v>13</v>
      </c>
      <c r="E634" s="132"/>
      <c r="F634" s="132"/>
      <c r="G634" s="173" t="s">
        <v>1427</v>
      </c>
      <c r="H634" s="162"/>
      <c r="I634" s="162"/>
      <c r="J634" s="162"/>
      <c r="K634" s="162"/>
      <c r="L634" s="4"/>
    </row>
    <row r="635" spans="2:12" ht="142.5">
      <c r="B635" s="3"/>
      <c r="C635" s="141"/>
      <c r="D635" s="141" t="s">
        <v>809</v>
      </c>
      <c r="E635" s="19"/>
      <c r="F635" s="19"/>
      <c r="G635" s="185" t="s">
        <v>1428</v>
      </c>
      <c r="H635" s="186" t="s">
        <v>93</v>
      </c>
      <c r="I635" s="187">
        <v>1</v>
      </c>
      <c r="J635" s="188"/>
      <c r="K635" s="195">
        <f t="shared" ref="K635:K637" si="67">ROUND(I635*J635*(1+$K$948),0)</f>
        <v>0</v>
      </c>
      <c r="L635" s="4"/>
    </row>
    <row r="636" spans="2:12" ht="57">
      <c r="B636" s="3"/>
      <c r="C636" s="141"/>
      <c r="D636" s="141" t="s">
        <v>810</v>
      </c>
      <c r="E636" s="19"/>
      <c r="F636" s="19"/>
      <c r="G636" s="185" t="s">
        <v>1429</v>
      </c>
      <c r="H636" s="186" t="s">
        <v>93</v>
      </c>
      <c r="I636" s="187">
        <v>1</v>
      </c>
      <c r="J636" s="188"/>
      <c r="K636" s="195">
        <f t="shared" si="67"/>
        <v>0</v>
      </c>
      <c r="L636" s="4"/>
    </row>
    <row r="637" spans="2:12" ht="85.5">
      <c r="B637" s="3"/>
      <c r="C637" s="141"/>
      <c r="D637" s="141" t="s">
        <v>811</v>
      </c>
      <c r="E637" s="19"/>
      <c r="F637" s="19"/>
      <c r="G637" s="185" t="s">
        <v>1430</v>
      </c>
      <c r="H637" s="186" t="s">
        <v>93</v>
      </c>
      <c r="I637" s="187">
        <v>1</v>
      </c>
      <c r="J637" s="188"/>
      <c r="K637" s="195">
        <f t="shared" si="67"/>
        <v>0</v>
      </c>
      <c r="L637" s="4"/>
    </row>
    <row r="638" spans="2:12" ht="15" thickBot="1">
      <c r="B638" s="3"/>
      <c r="C638" s="143" t="s">
        <v>16</v>
      </c>
      <c r="D638" s="149"/>
      <c r="E638" s="24"/>
      <c r="F638" s="24"/>
      <c r="G638" s="27"/>
      <c r="H638" s="26"/>
      <c r="I638" s="159"/>
      <c r="J638" s="177"/>
      <c r="K638" s="198">
        <f>SUBTOTAL(9,K635:K637)</f>
        <v>0</v>
      </c>
      <c r="L638" s="4"/>
    </row>
    <row r="639" spans="2:12">
      <c r="B639" s="3"/>
      <c r="C639" s="150"/>
      <c r="D639" s="192" t="s">
        <v>812</v>
      </c>
      <c r="E639" s="132"/>
      <c r="F639" s="132"/>
      <c r="G639" s="173" t="s">
        <v>1431</v>
      </c>
      <c r="H639" s="162"/>
      <c r="I639" s="162"/>
      <c r="J639" s="162"/>
      <c r="K639" s="162"/>
      <c r="L639" s="4"/>
    </row>
    <row r="640" spans="2:12" ht="99.75">
      <c r="B640" s="3"/>
      <c r="C640" s="141"/>
      <c r="D640" s="141" t="s">
        <v>813</v>
      </c>
      <c r="E640" s="19"/>
      <c r="F640" s="19"/>
      <c r="G640" s="185" t="s">
        <v>1432</v>
      </c>
      <c r="H640" s="186" t="s">
        <v>100</v>
      </c>
      <c r="I640" s="187">
        <v>1</v>
      </c>
      <c r="J640" s="188"/>
      <c r="K640" s="195">
        <f t="shared" ref="K640:K654" si="68">ROUND(I640*J640*(1+$K$948),0)</f>
        <v>0</v>
      </c>
      <c r="L640" s="4"/>
    </row>
    <row r="641" spans="2:12" ht="114">
      <c r="B641" s="3"/>
      <c r="C641" s="141"/>
      <c r="D641" s="141" t="s">
        <v>814</v>
      </c>
      <c r="E641" s="19"/>
      <c r="F641" s="19"/>
      <c r="G641" s="185" t="s">
        <v>1433</v>
      </c>
      <c r="H641" s="186" t="s">
        <v>100</v>
      </c>
      <c r="I641" s="187">
        <v>1</v>
      </c>
      <c r="J641" s="188"/>
      <c r="K641" s="195">
        <f t="shared" si="68"/>
        <v>0</v>
      </c>
      <c r="L641" s="4"/>
    </row>
    <row r="642" spans="2:12" ht="114">
      <c r="B642" s="3"/>
      <c r="C642" s="141"/>
      <c r="D642" s="141" t="s">
        <v>815</v>
      </c>
      <c r="E642" s="19"/>
      <c r="F642" s="19"/>
      <c r="G642" s="185" t="s">
        <v>1434</v>
      </c>
      <c r="H642" s="186" t="s">
        <v>100</v>
      </c>
      <c r="I642" s="187">
        <v>1</v>
      </c>
      <c r="J642" s="188"/>
      <c r="K642" s="195">
        <f t="shared" si="68"/>
        <v>0</v>
      </c>
      <c r="L642" s="4"/>
    </row>
    <row r="643" spans="2:12" ht="71.25">
      <c r="B643" s="3"/>
      <c r="C643" s="141"/>
      <c r="D643" s="141" t="s">
        <v>816</v>
      </c>
      <c r="E643" s="19"/>
      <c r="F643" s="19"/>
      <c r="G643" s="185" t="s">
        <v>1435</v>
      </c>
      <c r="H643" s="186" t="s">
        <v>93</v>
      </c>
      <c r="I643" s="187">
        <v>1</v>
      </c>
      <c r="J643" s="188"/>
      <c r="K643" s="195">
        <f t="shared" si="68"/>
        <v>0</v>
      </c>
      <c r="L643" s="4"/>
    </row>
    <row r="644" spans="2:12" ht="71.25">
      <c r="B644" s="3"/>
      <c r="C644" s="141"/>
      <c r="D644" s="141" t="s">
        <v>817</v>
      </c>
      <c r="E644" s="19"/>
      <c r="F644" s="19"/>
      <c r="G644" s="185" t="s">
        <v>1436</v>
      </c>
      <c r="H644" s="186" t="s">
        <v>100</v>
      </c>
      <c r="I644" s="187">
        <v>1</v>
      </c>
      <c r="J644" s="188"/>
      <c r="K644" s="195">
        <f t="shared" si="68"/>
        <v>0</v>
      </c>
      <c r="L644" s="4"/>
    </row>
    <row r="645" spans="2:12" ht="57">
      <c r="B645" s="3"/>
      <c r="C645" s="141"/>
      <c r="D645" s="141" t="s">
        <v>818</v>
      </c>
      <c r="E645" s="19"/>
      <c r="F645" s="19"/>
      <c r="G645" s="185" t="s">
        <v>1437</v>
      </c>
      <c r="H645" s="186" t="s">
        <v>123</v>
      </c>
      <c r="I645" s="187">
        <v>1</v>
      </c>
      <c r="J645" s="188"/>
      <c r="K645" s="195">
        <f t="shared" si="68"/>
        <v>0</v>
      </c>
      <c r="L645" s="4"/>
    </row>
    <row r="646" spans="2:12" ht="57">
      <c r="B646" s="3"/>
      <c r="C646" s="141"/>
      <c r="D646" s="141" t="s">
        <v>819</v>
      </c>
      <c r="E646" s="19"/>
      <c r="F646" s="19"/>
      <c r="G646" s="185" t="s">
        <v>1438</v>
      </c>
      <c r="H646" s="186" t="s">
        <v>100</v>
      </c>
      <c r="I646" s="187">
        <v>1</v>
      </c>
      <c r="J646" s="188"/>
      <c r="K646" s="195">
        <f t="shared" si="68"/>
        <v>0</v>
      </c>
      <c r="L646" s="4"/>
    </row>
    <row r="647" spans="2:12" ht="228">
      <c r="B647" s="3"/>
      <c r="C647" s="141"/>
      <c r="D647" s="141" t="s">
        <v>820</v>
      </c>
      <c r="E647" s="19"/>
      <c r="F647" s="19"/>
      <c r="G647" s="185" t="s">
        <v>1439</v>
      </c>
      <c r="H647" s="186" t="s">
        <v>93</v>
      </c>
      <c r="I647" s="187">
        <v>1</v>
      </c>
      <c r="J647" s="188"/>
      <c r="K647" s="195">
        <f t="shared" si="68"/>
        <v>0</v>
      </c>
      <c r="L647" s="4"/>
    </row>
    <row r="648" spans="2:12" ht="114">
      <c r="B648" s="3"/>
      <c r="C648" s="141"/>
      <c r="D648" s="141" t="s">
        <v>821</v>
      </c>
      <c r="E648" s="19"/>
      <c r="F648" s="19"/>
      <c r="G648" s="185" t="s">
        <v>1440</v>
      </c>
      <c r="H648" s="186" t="s">
        <v>1441</v>
      </c>
      <c r="I648" s="187">
        <v>1</v>
      </c>
      <c r="J648" s="188"/>
      <c r="K648" s="195">
        <f t="shared" si="68"/>
        <v>0</v>
      </c>
      <c r="L648" s="4"/>
    </row>
    <row r="649" spans="2:12" ht="185.25">
      <c r="B649" s="3"/>
      <c r="C649" s="141"/>
      <c r="D649" s="141" t="s">
        <v>822</v>
      </c>
      <c r="E649" s="19"/>
      <c r="F649" s="19"/>
      <c r="G649" s="185" t="s">
        <v>1442</v>
      </c>
      <c r="H649" s="186" t="s">
        <v>1443</v>
      </c>
      <c r="I649" s="187">
        <v>1</v>
      </c>
      <c r="J649" s="188"/>
      <c r="K649" s="195">
        <f t="shared" si="68"/>
        <v>0</v>
      </c>
      <c r="L649" s="4"/>
    </row>
    <row r="650" spans="2:12" ht="114">
      <c r="B650" s="3"/>
      <c r="C650" s="141"/>
      <c r="D650" s="141" t="s">
        <v>823</v>
      </c>
      <c r="E650" s="19"/>
      <c r="F650" s="19"/>
      <c r="G650" s="185" t="s">
        <v>1444</v>
      </c>
      <c r="H650" s="186" t="s">
        <v>93</v>
      </c>
      <c r="I650" s="187">
        <v>1</v>
      </c>
      <c r="J650" s="188"/>
      <c r="K650" s="195">
        <f t="shared" si="68"/>
        <v>0</v>
      </c>
      <c r="L650" s="4"/>
    </row>
    <row r="651" spans="2:12" ht="128.25">
      <c r="B651" s="3"/>
      <c r="C651" s="141"/>
      <c r="D651" s="141" t="s">
        <v>824</v>
      </c>
      <c r="E651" s="19"/>
      <c r="F651" s="19"/>
      <c r="G651" s="185" t="s">
        <v>1445</v>
      </c>
      <c r="H651" s="186" t="s">
        <v>93</v>
      </c>
      <c r="I651" s="187">
        <v>1</v>
      </c>
      <c r="J651" s="188"/>
      <c r="K651" s="195">
        <f t="shared" si="68"/>
        <v>0</v>
      </c>
      <c r="L651" s="4"/>
    </row>
    <row r="652" spans="2:12" ht="28.5">
      <c r="B652" s="3"/>
      <c r="C652" s="141"/>
      <c r="D652" s="141" t="s">
        <v>825</v>
      </c>
      <c r="E652" s="19"/>
      <c r="F652" s="19"/>
      <c r="G652" s="185" t="s">
        <v>1446</v>
      </c>
      <c r="H652" s="186" t="s">
        <v>1441</v>
      </c>
      <c r="I652" s="187">
        <v>1</v>
      </c>
      <c r="J652" s="188"/>
      <c r="K652" s="195">
        <f t="shared" si="68"/>
        <v>0</v>
      </c>
      <c r="L652" s="4"/>
    </row>
    <row r="653" spans="2:12" ht="128.25">
      <c r="B653" s="3"/>
      <c r="C653" s="141"/>
      <c r="D653" s="141" t="s">
        <v>826</v>
      </c>
      <c r="E653" s="19"/>
      <c r="F653" s="19"/>
      <c r="G653" s="185" t="s">
        <v>1447</v>
      </c>
      <c r="H653" s="186" t="s">
        <v>93</v>
      </c>
      <c r="I653" s="187">
        <v>1</v>
      </c>
      <c r="J653" s="188"/>
      <c r="K653" s="195">
        <f t="shared" si="68"/>
        <v>0</v>
      </c>
      <c r="L653" s="4"/>
    </row>
    <row r="654" spans="2:12" ht="242.25">
      <c r="B654" s="3"/>
      <c r="C654" s="141"/>
      <c r="D654" s="141" t="s">
        <v>827</v>
      </c>
      <c r="E654" s="19"/>
      <c r="F654" s="19"/>
      <c r="G654" s="185" t="s">
        <v>1448</v>
      </c>
      <c r="H654" s="186" t="s">
        <v>107</v>
      </c>
      <c r="I654" s="187">
        <v>1</v>
      </c>
      <c r="J654" s="188"/>
      <c r="K654" s="195">
        <f t="shared" si="68"/>
        <v>0</v>
      </c>
      <c r="L654" s="4"/>
    </row>
    <row r="655" spans="2:12" ht="15" thickBot="1">
      <c r="B655" s="3"/>
      <c r="C655" s="143" t="s">
        <v>16</v>
      </c>
      <c r="D655" s="149"/>
      <c r="E655" s="24"/>
      <c r="F655" s="24"/>
      <c r="G655" s="27"/>
      <c r="H655" s="26"/>
      <c r="I655" s="159"/>
      <c r="J655" s="177"/>
      <c r="K655" s="198">
        <f>SUBTOTAL(9,K640:K654)</f>
        <v>0</v>
      </c>
      <c r="L655" s="4"/>
    </row>
    <row r="656" spans="2:12" ht="171">
      <c r="B656" s="3"/>
      <c r="C656" s="150"/>
      <c r="D656" s="192" t="s">
        <v>828</v>
      </c>
      <c r="E656" s="132"/>
      <c r="F656" s="132"/>
      <c r="G656" s="173" t="s">
        <v>1449</v>
      </c>
      <c r="H656" s="162"/>
      <c r="I656" s="162"/>
      <c r="J656" s="162"/>
      <c r="K656" s="162"/>
      <c r="L656" s="4"/>
    </row>
    <row r="657" spans="2:12" ht="142.5">
      <c r="B657" s="3"/>
      <c r="C657" s="141"/>
      <c r="D657" s="141" t="s">
        <v>829</v>
      </c>
      <c r="E657" s="19"/>
      <c r="F657" s="19"/>
      <c r="G657" s="185" t="s">
        <v>1450</v>
      </c>
      <c r="H657" s="186" t="s">
        <v>107</v>
      </c>
      <c r="I657" s="187">
        <v>1</v>
      </c>
      <c r="J657" s="188"/>
      <c r="K657" s="195">
        <f t="shared" ref="K657:K667" si="69">ROUND(I657*J657*(1+$K$948),0)</f>
        <v>0</v>
      </c>
      <c r="L657" s="4"/>
    </row>
    <row r="658" spans="2:12" ht="142.5">
      <c r="B658" s="3"/>
      <c r="C658" s="141"/>
      <c r="D658" s="141" t="s">
        <v>830</v>
      </c>
      <c r="E658" s="19"/>
      <c r="F658" s="19"/>
      <c r="G658" s="185" t="s">
        <v>1451</v>
      </c>
      <c r="H658" s="186" t="s">
        <v>107</v>
      </c>
      <c r="I658" s="187">
        <v>1</v>
      </c>
      <c r="J658" s="188"/>
      <c r="K658" s="195">
        <f t="shared" si="69"/>
        <v>0</v>
      </c>
      <c r="L658" s="4"/>
    </row>
    <row r="659" spans="2:12" ht="99.75">
      <c r="B659" s="3"/>
      <c r="C659" s="141"/>
      <c r="D659" s="141" t="s">
        <v>831</v>
      </c>
      <c r="E659" s="19"/>
      <c r="F659" s="19"/>
      <c r="G659" s="185" t="s">
        <v>1452</v>
      </c>
      <c r="H659" s="186" t="s">
        <v>100</v>
      </c>
      <c r="I659" s="187">
        <v>1</v>
      </c>
      <c r="J659" s="188"/>
      <c r="K659" s="195">
        <f t="shared" si="69"/>
        <v>0</v>
      </c>
      <c r="L659" s="4"/>
    </row>
    <row r="660" spans="2:12" ht="171">
      <c r="B660" s="3"/>
      <c r="C660" s="141"/>
      <c r="D660" s="141" t="s">
        <v>832</v>
      </c>
      <c r="E660" s="19"/>
      <c r="F660" s="19"/>
      <c r="G660" s="185" t="s">
        <v>1453</v>
      </c>
      <c r="H660" s="186" t="s">
        <v>100</v>
      </c>
      <c r="I660" s="187">
        <v>1</v>
      </c>
      <c r="J660" s="188"/>
      <c r="K660" s="195">
        <f t="shared" si="69"/>
        <v>0</v>
      </c>
      <c r="L660" s="4"/>
    </row>
    <row r="661" spans="2:12" ht="128.25">
      <c r="B661" s="3"/>
      <c r="C661" s="141"/>
      <c r="D661" s="141" t="s">
        <v>833</v>
      </c>
      <c r="E661" s="19"/>
      <c r="F661" s="19"/>
      <c r="G661" s="185" t="s">
        <v>1454</v>
      </c>
      <c r="H661" s="186" t="s">
        <v>107</v>
      </c>
      <c r="I661" s="187">
        <v>1</v>
      </c>
      <c r="J661" s="188"/>
      <c r="K661" s="195">
        <f t="shared" si="69"/>
        <v>0</v>
      </c>
      <c r="L661" s="4"/>
    </row>
    <row r="662" spans="2:12" ht="128.25">
      <c r="B662" s="3"/>
      <c r="C662" s="141"/>
      <c r="D662" s="141" t="s">
        <v>834</v>
      </c>
      <c r="E662" s="19"/>
      <c r="F662" s="19"/>
      <c r="G662" s="185" t="s">
        <v>1455</v>
      </c>
      <c r="H662" s="186" t="s">
        <v>107</v>
      </c>
      <c r="I662" s="187">
        <v>1</v>
      </c>
      <c r="J662" s="188"/>
      <c r="K662" s="195">
        <f t="shared" si="69"/>
        <v>0</v>
      </c>
      <c r="L662" s="4"/>
    </row>
    <row r="663" spans="2:12" ht="71.25">
      <c r="B663" s="3"/>
      <c r="C663" s="141"/>
      <c r="D663" s="141" t="s">
        <v>835</v>
      </c>
      <c r="E663" s="19"/>
      <c r="F663" s="19"/>
      <c r="G663" s="185" t="s">
        <v>1456</v>
      </c>
      <c r="H663" s="186" t="s">
        <v>107</v>
      </c>
      <c r="I663" s="187">
        <v>1</v>
      </c>
      <c r="J663" s="188"/>
      <c r="K663" s="195">
        <f t="shared" si="69"/>
        <v>0</v>
      </c>
      <c r="L663" s="4"/>
    </row>
    <row r="664" spans="2:12" ht="85.5">
      <c r="B664" s="3"/>
      <c r="C664" s="141"/>
      <c r="D664" s="141" t="s">
        <v>836</v>
      </c>
      <c r="E664" s="19"/>
      <c r="F664" s="19"/>
      <c r="G664" s="185" t="s">
        <v>1457</v>
      </c>
      <c r="H664" s="186" t="s">
        <v>107</v>
      </c>
      <c r="I664" s="187">
        <v>1</v>
      </c>
      <c r="J664" s="188"/>
      <c r="K664" s="195">
        <f t="shared" si="69"/>
        <v>0</v>
      </c>
      <c r="L664" s="4"/>
    </row>
    <row r="665" spans="2:12" ht="114">
      <c r="B665" s="3"/>
      <c r="C665" s="141"/>
      <c r="D665" s="141" t="s">
        <v>837</v>
      </c>
      <c r="E665" s="19"/>
      <c r="F665" s="19"/>
      <c r="G665" s="185" t="s">
        <v>1458</v>
      </c>
      <c r="H665" s="186" t="s">
        <v>100</v>
      </c>
      <c r="I665" s="187">
        <v>1</v>
      </c>
      <c r="J665" s="188"/>
      <c r="K665" s="195">
        <f t="shared" si="69"/>
        <v>0</v>
      </c>
      <c r="L665" s="4"/>
    </row>
    <row r="666" spans="2:12" ht="71.25">
      <c r="B666" s="3"/>
      <c r="C666" s="141"/>
      <c r="D666" s="141" t="s">
        <v>838</v>
      </c>
      <c r="E666" s="19"/>
      <c r="F666" s="19"/>
      <c r="G666" s="185" t="s">
        <v>1459</v>
      </c>
      <c r="H666" s="186" t="s">
        <v>107</v>
      </c>
      <c r="I666" s="187">
        <v>1</v>
      </c>
      <c r="J666" s="188"/>
      <c r="K666" s="195">
        <f t="shared" si="69"/>
        <v>0</v>
      </c>
      <c r="L666" s="4"/>
    </row>
    <row r="667" spans="2:12" ht="171">
      <c r="B667" s="3"/>
      <c r="C667" s="141"/>
      <c r="D667" s="141" t="s">
        <v>839</v>
      </c>
      <c r="E667" s="19"/>
      <c r="F667" s="19"/>
      <c r="G667" s="185" t="s">
        <v>1460</v>
      </c>
      <c r="H667" s="186" t="s">
        <v>107</v>
      </c>
      <c r="I667" s="187">
        <v>1</v>
      </c>
      <c r="J667" s="188"/>
      <c r="K667" s="195">
        <f t="shared" si="69"/>
        <v>0</v>
      </c>
      <c r="L667" s="4"/>
    </row>
    <row r="668" spans="2:12" ht="15" thickBot="1">
      <c r="B668" s="3"/>
      <c r="C668" s="143" t="s">
        <v>16</v>
      </c>
      <c r="D668" s="149"/>
      <c r="E668" s="24"/>
      <c r="F668" s="24"/>
      <c r="G668" s="27"/>
      <c r="H668" s="26"/>
      <c r="I668" s="159"/>
      <c r="J668" s="177"/>
      <c r="K668" s="198">
        <f>SUBTOTAL(9,K657:K667)</f>
        <v>0</v>
      </c>
      <c r="L668" s="4"/>
    </row>
    <row r="669" spans="2:12">
      <c r="B669" s="3"/>
      <c r="C669" s="150"/>
      <c r="D669" s="192">
        <v>13.24</v>
      </c>
      <c r="E669" s="132"/>
      <c r="F669" s="132"/>
      <c r="G669" s="173" t="s">
        <v>1461</v>
      </c>
      <c r="H669" s="162"/>
      <c r="I669" s="162"/>
      <c r="J669" s="162"/>
      <c r="K669" s="162"/>
      <c r="L669" s="4"/>
    </row>
    <row r="670" spans="2:12" ht="114">
      <c r="B670" s="3"/>
      <c r="C670" s="141"/>
      <c r="D670" s="141" t="s">
        <v>840</v>
      </c>
      <c r="E670" s="19"/>
      <c r="F670" s="19"/>
      <c r="G670" s="185" t="s">
        <v>1462</v>
      </c>
      <c r="H670" s="186" t="s">
        <v>107</v>
      </c>
      <c r="I670" s="187">
        <v>1</v>
      </c>
      <c r="J670" s="188"/>
      <c r="K670" s="195">
        <f t="shared" ref="K670:K672" si="70">ROUND(I670*J670*(1+$K$948),0)</f>
        <v>0</v>
      </c>
      <c r="L670" s="4"/>
    </row>
    <row r="671" spans="2:12" ht="114">
      <c r="B671" s="3"/>
      <c r="C671" s="141"/>
      <c r="D671" s="141" t="s">
        <v>841</v>
      </c>
      <c r="E671" s="19"/>
      <c r="F671" s="19"/>
      <c r="G671" s="185" t="s">
        <v>1463</v>
      </c>
      <c r="H671" s="186" t="s">
        <v>107</v>
      </c>
      <c r="I671" s="187">
        <v>1</v>
      </c>
      <c r="J671" s="188"/>
      <c r="K671" s="195">
        <f t="shared" si="70"/>
        <v>0</v>
      </c>
      <c r="L671" s="4"/>
    </row>
    <row r="672" spans="2:12" ht="128.25">
      <c r="B672" s="3"/>
      <c r="C672" s="141"/>
      <c r="D672" s="141" t="s">
        <v>842</v>
      </c>
      <c r="E672" s="19"/>
      <c r="F672" s="19"/>
      <c r="G672" s="185" t="s">
        <v>1464</v>
      </c>
      <c r="H672" s="186" t="s">
        <v>107</v>
      </c>
      <c r="I672" s="187">
        <v>1</v>
      </c>
      <c r="J672" s="188"/>
      <c r="K672" s="195">
        <f t="shared" si="70"/>
        <v>0</v>
      </c>
      <c r="L672" s="4"/>
    </row>
    <row r="673" spans="2:12" ht="15" thickBot="1">
      <c r="B673" s="3"/>
      <c r="C673" s="143" t="s">
        <v>16</v>
      </c>
      <c r="D673" s="149"/>
      <c r="E673" s="24"/>
      <c r="F673" s="24"/>
      <c r="G673" s="27"/>
      <c r="H673" s="26"/>
      <c r="I673" s="159"/>
      <c r="J673" s="177"/>
      <c r="K673" s="198">
        <f>SUBTOTAL(9,K670:K672)</f>
        <v>0</v>
      </c>
      <c r="L673" s="4"/>
    </row>
    <row r="674" spans="2:12">
      <c r="B674" s="3"/>
      <c r="C674" s="150"/>
      <c r="D674" s="192">
        <v>13.25</v>
      </c>
      <c r="E674" s="132"/>
      <c r="F674" s="132"/>
      <c r="G674" s="173" t="s">
        <v>1465</v>
      </c>
      <c r="H674" s="162"/>
      <c r="I674" s="162"/>
      <c r="J674" s="162"/>
      <c r="K674" s="162"/>
      <c r="L674" s="4"/>
    </row>
    <row r="675" spans="2:12" ht="28.5">
      <c r="B675" s="3"/>
      <c r="C675" s="141"/>
      <c r="D675" s="141" t="s">
        <v>843</v>
      </c>
      <c r="E675" s="19"/>
      <c r="F675" s="19"/>
      <c r="G675" s="185" t="s">
        <v>1466</v>
      </c>
      <c r="H675" s="186" t="s">
        <v>100</v>
      </c>
      <c r="I675" s="187">
        <v>1</v>
      </c>
      <c r="J675" s="188"/>
      <c r="K675" s="195">
        <f t="shared" ref="K675:K696" si="71">ROUND(I675*J675*(1+$K$948),0)</f>
        <v>0</v>
      </c>
      <c r="L675" s="4"/>
    </row>
    <row r="676" spans="2:12" ht="28.5">
      <c r="B676" s="3"/>
      <c r="C676" s="141"/>
      <c r="D676" s="141" t="s">
        <v>844</v>
      </c>
      <c r="E676" s="19"/>
      <c r="F676" s="19"/>
      <c r="G676" s="185" t="s">
        <v>1467</v>
      </c>
      <c r="H676" s="186" t="s">
        <v>107</v>
      </c>
      <c r="I676" s="187">
        <v>1</v>
      </c>
      <c r="J676" s="188"/>
      <c r="K676" s="195">
        <f t="shared" si="71"/>
        <v>0</v>
      </c>
      <c r="L676" s="4"/>
    </row>
    <row r="677" spans="2:12" ht="85.5">
      <c r="B677" s="3"/>
      <c r="C677" s="141"/>
      <c r="D677" s="141" t="s">
        <v>845</v>
      </c>
      <c r="E677" s="19"/>
      <c r="F677" s="19"/>
      <c r="G677" s="185" t="s">
        <v>1468</v>
      </c>
      <c r="H677" s="186" t="s">
        <v>107</v>
      </c>
      <c r="I677" s="187">
        <v>1</v>
      </c>
      <c r="J677" s="188"/>
      <c r="K677" s="195">
        <f t="shared" si="71"/>
        <v>0</v>
      </c>
      <c r="L677" s="4"/>
    </row>
    <row r="678" spans="2:12" ht="85.5">
      <c r="B678" s="3"/>
      <c r="C678" s="141"/>
      <c r="D678" s="141" t="s">
        <v>846</v>
      </c>
      <c r="E678" s="19"/>
      <c r="F678" s="19"/>
      <c r="G678" s="185" t="s">
        <v>1469</v>
      </c>
      <c r="H678" s="186" t="s">
        <v>107</v>
      </c>
      <c r="I678" s="187">
        <v>1</v>
      </c>
      <c r="J678" s="188"/>
      <c r="K678" s="195">
        <f t="shared" si="71"/>
        <v>0</v>
      </c>
      <c r="L678" s="4"/>
    </row>
    <row r="679" spans="2:12" ht="85.5">
      <c r="B679" s="3"/>
      <c r="C679" s="141"/>
      <c r="D679" s="141" t="s">
        <v>847</v>
      </c>
      <c r="E679" s="19"/>
      <c r="F679" s="19"/>
      <c r="G679" s="185" t="s">
        <v>1470</v>
      </c>
      <c r="H679" s="186" t="s">
        <v>107</v>
      </c>
      <c r="I679" s="187">
        <v>1</v>
      </c>
      <c r="J679" s="188"/>
      <c r="K679" s="195">
        <f t="shared" si="71"/>
        <v>0</v>
      </c>
      <c r="L679" s="4"/>
    </row>
    <row r="680" spans="2:12" ht="99.75">
      <c r="B680" s="3"/>
      <c r="C680" s="141"/>
      <c r="D680" s="141" t="s">
        <v>848</v>
      </c>
      <c r="E680" s="19"/>
      <c r="F680" s="19"/>
      <c r="G680" s="185" t="s">
        <v>1471</v>
      </c>
      <c r="H680" s="186" t="s">
        <v>107</v>
      </c>
      <c r="I680" s="187">
        <v>1</v>
      </c>
      <c r="J680" s="188"/>
      <c r="K680" s="195">
        <f t="shared" si="71"/>
        <v>0</v>
      </c>
      <c r="L680" s="4"/>
    </row>
    <row r="681" spans="2:12" ht="99.75">
      <c r="B681" s="3"/>
      <c r="C681" s="141"/>
      <c r="D681" s="141" t="s">
        <v>849</v>
      </c>
      <c r="E681" s="19"/>
      <c r="F681" s="19"/>
      <c r="G681" s="185" t="s">
        <v>1472</v>
      </c>
      <c r="H681" s="186" t="s">
        <v>107</v>
      </c>
      <c r="I681" s="187">
        <v>1</v>
      </c>
      <c r="J681" s="188"/>
      <c r="K681" s="195">
        <f t="shared" si="71"/>
        <v>0</v>
      </c>
      <c r="L681" s="4"/>
    </row>
    <row r="682" spans="2:12" ht="85.5">
      <c r="B682" s="3"/>
      <c r="C682" s="141"/>
      <c r="D682" s="141" t="s">
        <v>850</v>
      </c>
      <c r="E682" s="19"/>
      <c r="F682" s="19"/>
      <c r="G682" s="185" t="s">
        <v>1473</v>
      </c>
      <c r="H682" s="186" t="s">
        <v>107</v>
      </c>
      <c r="I682" s="187">
        <v>1</v>
      </c>
      <c r="J682" s="188"/>
      <c r="K682" s="195">
        <f t="shared" si="71"/>
        <v>0</v>
      </c>
      <c r="L682" s="4"/>
    </row>
    <row r="683" spans="2:12" ht="99.75">
      <c r="B683" s="3"/>
      <c r="C683" s="141"/>
      <c r="D683" s="141" t="s">
        <v>851</v>
      </c>
      <c r="E683" s="19"/>
      <c r="F683" s="19"/>
      <c r="G683" s="185" t="s">
        <v>1474</v>
      </c>
      <c r="H683" s="186" t="s">
        <v>93</v>
      </c>
      <c r="I683" s="187">
        <v>1</v>
      </c>
      <c r="J683" s="188"/>
      <c r="K683" s="195">
        <f t="shared" si="71"/>
        <v>0</v>
      </c>
      <c r="L683" s="4"/>
    </row>
    <row r="684" spans="2:12" ht="99.75">
      <c r="B684" s="3"/>
      <c r="C684" s="141"/>
      <c r="D684" s="141" t="s">
        <v>852</v>
      </c>
      <c r="E684" s="19"/>
      <c r="F684" s="19"/>
      <c r="G684" s="185" t="s">
        <v>1475</v>
      </c>
      <c r="H684" s="186" t="s">
        <v>100</v>
      </c>
      <c r="I684" s="187">
        <v>1</v>
      </c>
      <c r="J684" s="188"/>
      <c r="K684" s="195">
        <f t="shared" si="71"/>
        <v>0</v>
      </c>
      <c r="L684" s="4"/>
    </row>
    <row r="685" spans="2:12" ht="114">
      <c r="B685" s="3"/>
      <c r="C685" s="141"/>
      <c r="D685" s="141" t="s">
        <v>853</v>
      </c>
      <c r="E685" s="19"/>
      <c r="F685" s="19"/>
      <c r="G685" s="185" t="s">
        <v>1476</v>
      </c>
      <c r="H685" s="186" t="s">
        <v>1477</v>
      </c>
      <c r="I685" s="187">
        <v>1</v>
      </c>
      <c r="J685" s="188"/>
      <c r="K685" s="195">
        <f t="shared" si="71"/>
        <v>0</v>
      </c>
      <c r="L685" s="4"/>
    </row>
    <row r="686" spans="2:12" ht="42.75">
      <c r="B686" s="3"/>
      <c r="C686" s="141"/>
      <c r="D686" s="141" t="s">
        <v>854</v>
      </c>
      <c r="E686" s="19"/>
      <c r="F686" s="19"/>
      <c r="G686" s="185" t="s">
        <v>1478</v>
      </c>
      <c r="H686" s="186" t="s">
        <v>1477</v>
      </c>
      <c r="I686" s="187">
        <v>1</v>
      </c>
      <c r="J686" s="188"/>
      <c r="K686" s="195">
        <f t="shared" si="71"/>
        <v>0</v>
      </c>
      <c r="L686" s="4"/>
    </row>
    <row r="687" spans="2:12" ht="114">
      <c r="B687" s="3"/>
      <c r="C687" s="141"/>
      <c r="D687" s="141" t="s">
        <v>855</v>
      </c>
      <c r="E687" s="19"/>
      <c r="F687" s="19"/>
      <c r="G687" s="185" t="s">
        <v>1479</v>
      </c>
      <c r="H687" s="186" t="s">
        <v>1477</v>
      </c>
      <c r="I687" s="187">
        <v>1</v>
      </c>
      <c r="J687" s="188"/>
      <c r="K687" s="195">
        <f t="shared" si="71"/>
        <v>0</v>
      </c>
      <c r="L687" s="4"/>
    </row>
    <row r="688" spans="2:12" ht="71.25">
      <c r="B688" s="3"/>
      <c r="C688" s="141"/>
      <c r="D688" s="141" t="s">
        <v>856</v>
      </c>
      <c r="E688" s="19"/>
      <c r="F688" s="19"/>
      <c r="G688" s="185" t="s">
        <v>1480</v>
      </c>
      <c r="H688" s="186" t="s">
        <v>107</v>
      </c>
      <c r="I688" s="187">
        <v>1</v>
      </c>
      <c r="J688" s="188"/>
      <c r="K688" s="195">
        <f t="shared" si="71"/>
        <v>0</v>
      </c>
      <c r="L688" s="4"/>
    </row>
    <row r="689" spans="2:12" ht="114">
      <c r="B689" s="3"/>
      <c r="C689" s="141"/>
      <c r="D689" s="141" t="s">
        <v>857</v>
      </c>
      <c r="E689" s="19"/>
      <c r="F689" s="19"/>
      <c r="G689" s="185" t="s">
        <v>1481</v>
      </c>
      <c r="H689" s="186" t="s">
        <v>107</v>
      </c>
      <c r="I689" s="187">
        <v>1</v>
      </c>
      <c r="J689" s="188"/>
      <c r="K689" s="195">
        <f t="shared" si="71"/>
        <v>0</v>
      </c>
      <c r="L689" s="4"/>
    </row>
    <row r="690" spans="2:12" ht="99.75">
      <c r="B690" s="3"/>
      <c r="C690" s="141"/>
      <c r="D690" s="141" t="s">
        <v>858</v>
      </c>
      <c r="E690" s="19"/>
      <c r="F690" s="19"/>
      <c r="G690" s="185" t="s">
        <v>1482</v>
      </c>
      <c r="H690" s="186" t="s">
        <v>107</v>
      </c>
      <c r="I690" s="187">
        <v>1</v>
      </c>
      <c r="J690" s="188"/>
      <c r="K690" s="195">
        <f t="shared" si="71"/>
        <v>0</v>
      </c>
      <c r="L690" s="4"/>
    </row>
    <row r="691" spans="2:12" ht="99.75">
      <c r="B691" s="3"/>
      <c r="C691" s="141"/>
      <c r="D691" s="141" t="s">
        <v>859</v>
      </c>
      <c r="E691" s="19"/>
      <c r="F691" s="19"/>
      <c r="G691" s="185" t="s">
        <v>1483</v>
      </c>
      <c r="H691" s="186" t="s">
        <v>107</v>
      </c>
      <c r="I691" s="187">
        <v>1</v>
      </c>
      <c r="J691" s="188"/>
      <c r="K691" s="195">
        <f t="shared" si="71"/>
        <v>0</v>
      </c>
      <c r="L691" s="4"/>
    </row>
    <row r="692" spans="2:12" ht="99.75">
      <c r="B692" s="3"/>
      <c r="C692" s="141"/>
      <c r="D692" s="141" t="s">
        <v>860</v>
      </c>
      <c r="E692" s="19"/>
      <c r="F692" s="19"/>
      <c r="G692" s="185" t="s">
        <v>1484</v>
      </c>
      <c r="H692" s="186" t="s">
        <v>107</v>
      </c>
      <c r="I692" s="187">
        <v>1</v>
      </c>
      <c r="J692" s="188"/>
      <c r="K692" s="195">
        <f t="shared" si="71"/>
        <v>0</v>
      </c>
      <c r="L692" s="4"/>
    </row>
    <row r="693" spans="2:12" ht="85.5">
      <c r="B693" s="3"/>
      <c r="C693" s="141"/>
      <c r="D693" s="141" t="s">
        <v>861</v>
      </c>
      <c r="E693" s="19"/>
      <c r="F693" s="19"/>
      <c r="G693" s="185" t="s">
        <v>1485</v>
      </c>
      <c r="H693" s="186" t="s">
        <v>107</v>
      </c>
      <c r="I693" s="187">
        <v>1</v>
      </c>
      <c r="J693" s="188"/>
      <c r="K693" s="195">
        <f t="shared" si="71"/>
        <v>0</v>
      </c>
      <c r="L693" s="4"/>
    </row>
    <row r="694" spans="2:12" ht="85.5">
      <c r="B694" s="3"/>
      <c r="C694" s="141"/>
      <c r="D694" s="141" t="s">
        <v>862</v>
      </c>
      <c r="E694" s="19"/>
      <c r="F694" s="19"/>
      <c r="G694" s="185" t="s">
        <v>1486</v>
      </c>
      <c r="H694" s="186" t="s">
        <v>107</v>
      </c>
      <c r="I694" s="187">
        <v>1</v>
      </c>
      <c r="J694" s="188"/>
      <c r="K694" s="195">
        <f t="shared" si="71"/>
        <v>0</v>
      </c>
      <c r="L694" s="4"/>
    </row>
    <row r="695" spans="2:12" ht="85.5">
      <c r="B695" s="3"/>
      <c r="C695" s="141"/>
      <c r="D695" s="141" t="s">
        <v>863</v>
      </c>
      <c r="E695" s="19"/>
      <c r="F695" s="19"/>
      <c r="G695" s="185" t="s">
        <v>1487</v>
      </c>
      <c r="H695" s="186" t="s">
        <v>107</v>
      </c>
      <c r="I695" s="187">
        <v>1</v>
      </c>
      <c r="J695" s="188"/>
      <c r="K695" s="195">
        <f t="shared" si="71"/>
        <v>0</v>
      </c>
      <c r="L695" s="4"/>
    </row>
    <row r="696" spans="2:12" ht="85.5">
      <c r="B696" s="3"/>
      <c r="C696" s="141"/>
      <c r="D696" s="141" t="s">
        <v>864</v>
      </c>
      <c r="E696" s="19"/>
      <c r="F696" s="19"/>
      <c r="G696" s="185" t="s">
        <v>1488</v>
      </c>
      <c r="H696" s="186" t="s">
        <v>100</v>
      </c>
      <c r="I696" s="187">
        <v>1</v>
      </c>
      <c r="J696" s="188"/>
      <c r="K696" s="195">
        <f t="shared" si="71"/>
        <v>0</v>
      </c>
      <c r="L696" s="4"/>
    </row>
    <row r="697" spans="2:12" ht="15" thickBot="1">
      <c r="B697" s="3"/>
      <c r="C697" s="143" t="s">
        <v>16</v>
      </c>
      <c r="D697" s="149"/>
      <c r="E697" s="24"/>
      <c r="F697" s="24"/>
      <c r="G697" s="27"/>
      <c r="H697" s="26"/>
      <c r="I697" s="159"/>
      <c r="J697" s="177"/>
      <c r="K697" s="198">
        <f>SUBTOTAL(9,K675:K696)</f>
        <v>0</v>
      </c>
      <c r="L697" s="4"/>
    </row>
    <row r="698" spans="2:12" ht="15" thickBot="1">
      <c r="B698" s="3"/>
      <c r="C698" s="150"/>
      <c r="D698" s="192">
        <v>15</v>
      </c>
      <c r="E698" s="132"/>
      <c r="F698" s="132"/>
      <c r="G698" s="173" t="s">
        <v>1489</v>
      </c>
      <c r="H698" s="162"/>
      <c r="I698" s="162"/>
      <c r="J698" s="162"/>
      <c r="K698" s="162"/>
      <c r="L698" s="4"/>
    </row>
    <row r="699" spans="2:12">
      <c r="B699" s="3"/>
      <c r="C699" s="150"/>
      <c r="D699" s="192" t="s">
        <v>865</v>
      </c>
      <c r="E699" s="132"/>
      <c r="F699" s="132"/>
      <c r="G699" s="173" t="s">
        <v>1490</v>
      </c>
      <c r="H699" s="162"/>
      <c r="I699" s="162"/>
      <c r="J699" s="162"/>
      <c r="K699" s="162"/>
      <c r="L699" s="4"/>
    </row>
    <row r="700" spans="2:12" ht="57">
      <c r="B700" s="3"/>
      <c r="C700" s="141"/>
      <c r="D700" s="141" t="s">
        <v>866</v>
      </c>
      <c r="E700" s="19"/>
      <c r="F700" s="19"/>
      <c r="G700" s="185" t="s">
        <v>1491</v>
      </c>
      <c r="H700" s="186" t="s">
        <v>100</v>
      </c>
      <c r="I700" s="187">
        <v>1</v>
      </c>
      <c r="J700" s="188"/>
      <c r="K700" s="195">
        <f t="shared" ref="K700:K718" si="72">ROUND(I700*J700*(1+$K$948),0)</f>
        <v>0</v>
      </c>
      <c r="L700" s="4"/>
    </row>
    <row r="701" spans="2:12" ht="57">
      <c r="B701" s="3"/>
      <c r="C701" s="141"/>
      <c r="D701" s="141" t="s">
        <v>867</v>
      </c>
      <c r="E701" s="19"/>
      <c r="F701" s="19"/>
      <c r="G701" s="185" t="s">
        <v>1492</v>
      </c>
      <c r="H701" s="186" t="s">
        <v>100</v>
      </c>
      <c r="I701" s="187">
        <v>1</v>
      </c>
      <c r="J701" s="188"/>
      <c r="K701" s="195">
        <f t="shared" si="72"/>
        <v>0</v>
      </c>
      <c r="L701" s="4"/>
    </row>
    <row r="702" spans="2:12" ht="57">
      <c r="B702" s="3"/>
      <c r="C702" s="141"/>
      <c r="D702" s="141" t="s">
        <v>868</v>
      </c>
      <c r="E702" s="19"/>
      <c r="F702" s="19"/>
      <c r="G702" s="185" t="s">
        <v>1493</v>
      </c>
      <c r="H702" s="186" t="s">
        <v>100</v>
      </c>
      <c r="I702" s="187">
        <v>1</v>
      </c>
      <c r="J702" s="188"/>
      <c r="K702" s="195">
        <f t="shared" si="72"/>
        <v>0</v>
      </c>
      <c r="L702" s="4"/>
    </row>
    <row r="703" spans="2:12" ht="57">
      <c r="B703" s="3"/>
      <c r="C703" s="141"/>
      <c r="D703" s="141" t="s">
        <v>869</v>
      </c>
      <c r="E703" s="19"/>
      <c r="F703" s="19"/>
      <c r="G703" s="185" t="s">
        <v>1494</v>
      </c>
      <c r="H703" s="186" t="s">
        <v>100</v>
      </c>
      <c r="I703" s="187">
        <v>1</v>
      </c>
      <c r="J703" s="188"/>
      <c r="K703" s="195">
        <f t="shared" si="72"/>
        <v>0</v>
      </c>
      <c r="L703" s="4"/>
    </row>
    <row r="704" spans="2:12" ht="57">
      <c r="B704" s="3"/>
      <c r="C704" s="141"/>
      <c r="D704" s="141" t="s">
        <v>870</v>
      </c>
      <c r="E704" s="19"/>
      <c r="F704" s="19"/>
      <c r="G704" s="185" t="s">
        <v>1495</v>
      </c>
      <c r="H704" s="186" t="s">
        <v>100</v>
      </c>
      <c r="I704" s="187">
        <v>1</v>
      </c>
      <c r="J704" s="188"/>
      <c r="K704" s="195">
        <f t="shared" si="72"/>
        <v>0</v>
      </c>
      <c r="L704" s="4"/>
    </row>
    <row r="705" spans="2:12" ht="42.75">
      <c r="B705" s="3"/>
      <c r="C705" s="141"/>
      <c r="D705" s="141" t="s">
        <v>871</v>
      </c>
      <c r="E705" s="19"/>
      <c r="F705" s="19"/>
      <c r="G705" s="185" t="s">
        <v>1496</v>
      </c>
      <c r="H705" s="186" t="s">
        <v>100</v>
      </c>
      <c r="I705" s="187">
        <v>1</v>
      </c>
      <c r="J705" s="188"/>
      <c r="K705" s="195">
        <f t="shared" si="72"/>
        <v>0</v>
      </c>
      <c r="L705" s="4"/>
    </row>
    <row r="706" spans="2:12" ht="42.75">
      <c r="B706" s="3"/>
      <c r="C706" s="141"/>
      <c r="D706" s="141" t="s">
        <v>872</v>
      </c>
      <c r="E706" s="19"/>
      <c r="F706" s="19"/>
      <c r="G706" s="185" t="s">
        <v>1497</v>
      </c>
      <c r="H706" s="186" t="s">
        <v>100</v>
      </c>
      <c r="I706" s="187">
        <v>1</v>
      </c>
      <c r="J706" s="188"/>
      <c r="K706" s="195">
        <f t="shared" si="72"/>
        <v>0</v>
      </c>
      <c r="L706" s="4"/>
    </row>
    <row r="707" spans="2:12" ht="42.75">
      <c r="B707" s="3"/>
      <c r="C707" s="141"/>
      <c r="D707" s="141" t="s">
        <v>873</v>
      </c>
      <c r="E707" s="19"/>
      <c r="F707" s="19"/>
      <c r="G707" s="185" t="s">
        <v>1498</v>
      </c>
      <c r="H707" s="186" t="s">
        <v>100</v>
      </c>
      <c r="I707" s="187">
        <v>1</v>
      </c>
      <c r="J707" s="188"/>
      <c r="K707" s="195">
        <f t="shared" si="72"/>
        <v>0</v>
      </c>
      <c r="L707" s="4"/>
    </row>
    <row r="708" spans="2:12" ht="42.75">
      <c r="B708" s="3"/>
      <c r="C708" s="141"/>
      <c r="D708" s="141" t="s">
        <v>874</v>
      </c>
      <c r="E708" s="19"/>
      <c r="F708" s="19"/>
      <c r="G708" s="185" t="s">
        <v>1499</v>
      </c>
      <c r="H708" s="186" t="s">
        <v>100</v>
      </c>
      <c r="I708" s="187">
        <v>1</v>
      </c>
      <c r="J708" s="188"/>
      <c r="K708" s="195">
        <f t="shared" si="72"/>
        <v>0</v>
      </c>
      <c r="L708" s="4"/>
    </row>
    <row r="709" spans="2:12" ht="57">
      <c r="B709" s="3"/>
      <c r="C709" s="141"/>
      <c r="D709" s="141" t="s">
        <v>875</v>
      </c>
      <c r="E709" s="19"/>
      <c r="F709" s="19"/>
      <c r="G709" s="185" t="s">
        <v>1500</v>
      </c>
      <c r="H709" s="186" t="s">
        <v>100</v>
      </c>
      <c r="I709" s="187">
        <v>1</v>
      </c>
      <c r="J709" s="188"/>
      <c r="K709" s="195">
        <f t="shared" si="72"/>
        <v>0</v>
      </c>
      <c r="L709" s="4"/>
    </row>
    <row r="710" spans="2:12" ht="57">
      <c r="B710" s="3"/>
      <c r="C710" s="141"/>
      <c r="D710" s="141" t="s">
        <v>876</v>
      </c>
      <c r="E710" s="19"/>
      <c r="F710" s="19"/>
      <c r="G710" s="185" t="s">
        <v>1501</v>
      </c>
      <c r="H710" s="186" t="s">
        <v>100</v>
      </c>
      <c r="I710" s="187">
        <v>1</v>
      </c>
      <c r="J710" s="188"/>
      <c r="K710" s="195">
        <f t="shared" si="72"/>
        <v>0</v>
      </c>
      <c r="L710" s="4"/>
    </row>
    <row r="711" spans="2:12" ht="42.75">
      <c r="B711" s="3"/>
      <c r="C711" s="141"/>
      <c r="D711" s="141" t="s">
        <v>877</v>
      </c>
      <c r="E711" s="19"/>
      <c r="F711" s="19"/>
      <c r="G711" s="185" t="s">
        <v>1502</v>
      </c>
      <c r="H711" s="186" t="s">
        <v>100</v>
      </c>
      <c r="I711" s="187">
        <v>1</v>
      </c>
      <c r="J711" s="188"/>
      <c r="K711" s="195">
        <f t="shared" si="72"/>
        <v>0</v>
      </c>
      <c r="L711" s="4"/>
    </row>
    <row r="712" spans="2:12" ht="42.75">
      <c r="B712" s="3"/>
      <c r="C712" s="141"/>
      <c r="D712" s="141" t="s">
        <v>878</v>
      </c>
      <c r="E712" s="19"/>
      <c r="F712" s="19"/>
      <c r="G712" s="185" t="s">
        <v>1503</v>
      </c>
      <c r="H712" s="186" t="s">
        <v>100</v>
      </c>
      <c r="I712" s="187">
        <v>1</v>
      </c>
      <c r="J712" s="188"/>
      <c r="K712" s="195">
        <f t="shared" si="72"/>
        <v>0</v>
      </c>
      <c r="L712" s="4"/>
    </row>
    <row r="713" spans="2:12" ht="42.75">
      <c r="B713" s="3"/>
      <c r="C713" s="141"/>
      <c r="D713" s="141" t="s">
        <v>879</v>
      </c>
      <c r="E713" s="19"/>
      <c r="F713" s="19"/>
      <c r="G713" s="185" t="s">
        <v>1504</v>
      </c>
      <c r="H713" s="186" t="s">
        <v>100</v>
      </c>
      <c r="I713" s="187">
        <v>1</v>
      </c>
      <c r="J713" s="188"/>
      <c r="K713" s="195">
        <f t="shared" si="72"/>
        <v>0</v>
      </c>
      <c r="L713" s="4"/>
    </row>
    <row r="714" spans="2:12" ht="42.75">
      <c r="B714" s="3"/>
      <c r="C714" s="141"/>
      <c r="D714" s="141" t="s">
        <v>880</v>
      </c>
      <c r="E714" s="19"/>
      <c r="F714" s="19"/>
      <c r="G714" s="185" t="s">
        <v>1505</v>
      </c>
      <c r="H714" s="186" t="s">
        <v>100</v>
      </c>
      <c r="I714" s="187">
        <v>1</v>
      </c>
      <c r="J714" s="188"/>
      <c r="K714" s="195">
        <f t="shared" si="72"/>
        <v>0</v>
      </c>
      <c r="L714" s="4"/>
    </row>
    <row r="715" spans="2:12" ht="71.25">
      <c r="B715" s="3"/>
      <c r="C715" s="141"/>
      <c r="D715" s="141" t="s">
        <v>881</v>
      </c>
      <c r="E715" s="19"/>
      <c r="F715" s="19"/>
      <c r="G715" s="185" t="s">
        <v>1506</v>
      </c>
      <c r="H715" s="186" t="s">
        <v>100</v>
      </c>
      <c r="I715" s="187">
        <v>1</v>
      </c>
      <c r="J715" s="188"/>
      <c r="K715" s="195">
        <f t="shared" si="72"/>
        <v>0</v>
      </c>
      <c r="L715" s="4"/>
    </row>
    <row r="716" spans="2:12" ht="71.25">
      <c r="B716" s="3"/>
      <c r="C716" s="141"/>
      <c r="D716" s="141" t="s">
        <v>882</v>
      </c>
      <c r="E716" s="19"/>
      <c r="F716" s="19"/>
      <c r="G716" s="185" t="s">
        <v>1507</v>
      </c>
      <c r="H716" s="186" t="s">
        <v>100</v>
      </c>
      <c r="I716" s="187">
        <v>1</v>
      </c>
      <c r="J716" s="188"/>
      <c r="K716" s="195">
        <f t="shared" si="72"/>
        <v>0</v>
      </c>
      <c r="L716" s="4"/>
    </row>
    <row r="717" spans="2:12" ht="57">
      <c r="B717" s="3"/>
      <c r="C717" s="141"/>
      <c r="D717" s="141" t="s">
        <v>883</v>
      </c>
      <c r="E717" s="19"/>
      <c r="F717" s="19"/>
      <c r="G717" s="185" t="s">
        <v>1508</v>
      </c>
      <c r="H717" s="186" t="s">
        <v>100</v>
      </c>
      <c r="I717" s="187">
        <v>1</v>
      </c>
      <c r="J717" s="188"/>
      <c r="K717" s="195">
        <f t="shared" si="72"/>
        <v>0</v>
      </c>
      <c r="L717" s="4"/>
    </row>
    <row r="718" spans="2:12" ht="57">
      <c r="B718" s="3"/>
      <c r="C718" s="141"/>
      <c r="D718" s="141" t="s">
        <v>884</v>
      </c>
      <c r="E718" s="19"/>
      <c r="F718" s="19"/>
      <c r="G718" s="185" t="s">
        <v>1509</v>
      </c>
      <c r="H718" s="186" t="s">
        <v>100</v>
      </c>
      <c r="I718" s="187">
        <v>1</v>
      </c>
      <c r="J718" s="188"/>
      <c r="K718" s="195">
        <f t="shared" si="72"/>
        <v>0</v>
      </c>
      <c r="L718" s="4"/>
    </row>
    <row r="719" spans="2:12" ht="15" thickBot="1">
      <c r="B719" s="3"/>
      <c r="C719" s="143" t="s">
        <v>16</v>
      </c>
      <c r="D719" s="149"/>
      <c r="E719" s="24"/>
      <c r="F719" s="24"/>
      <c r="G719" s="27"/>
      <c r="H719" s="26"/>
      <c r="I719" s="159"/>
      <c r="J719" s="177"/>
      <c r="K719" s="198">
        <f>SUBTOTAL(9,K700:K718)</f>
        <v>0</v>
      </c>
      <c r="L719" s="4"/>
    </row>
    <row r="720" spans="2:12">
      <c r="B720" s="3"/>
      <c r="C720" s="150"/>
      <c r="D720" s="192" t="s">
        <v>885</v>
      </c>
      <c r="E720" s="132"/>
      <c r="F720" s="132"/>
      <c r="G720" s="173" t="s">
        <v>1510</v>
      </c>
      <c r="H720" s="162"/>
      <c r="I720" s="162"/>
      <c r="J720" s="162"/>
      <c r="K720" s="162"/>
      <c r="L720" s="4"/>
    </row>
    <row r="721" spans="2:12" ht="57">
      <c r="B721" s="3"/>
      <c r="C721" s="141"/>
      <c r="D721" s="141" t="s">
        <v>886</v>
      </c>
      <c r="E721" s="19"/>
      <c r="F721" s="19"/>
      <c r="G721" s="185" t="s">
        <v>1511</v>
      </c>
      <c r="H721" s="186" t="s">
        <v>107</v>
      </c>
      <c r="I721" s="187">
        <v>1</v>
      </c>
      <c r="J721" s="188"/>
      <c r="K721" s="195">
        <f t="shared" ref="K721:K747" si="73">ROUND(I721*J721*(1+$K$948),0)</f>
        <v>0</v>
      </c>
      <c r="L721" s="4"/>
    </row>
    <row r="722" spans="2:12" ht="57">
      <c r="B722" s="3"/>
      <c r="C722" s="141"/>
      <c r="D722" s="141" t="s">
        <v>887</v>
      </c>
      <c r="E722" s="19"/>
      <c r="F722" s="19"/>
      <c r="G722" s="185" t="s">
        <v>1512</v>
      </c>
      <c r="H722" s="186" t="s">
        <v>107</v>
      </c>
      <c r="I722" s="187">
        <v>1</v>
      </c>
      <c r="J722" s="188"/>
      <c r="K722" s="195">
        <f t="shared" si="73"/>
        <v>0</v>
      </c>
      <c r="L722" s="4"/>
    </row>
    <row r="723" spans="2:12" ht="57">
      <c r="B723" s="3"/>
      <c r="C723" s="141"/>
      <c r="D723" s="141" t="s">
        <v>888</v>
      </c>
      <c r="E723" s="19"/>
      <c r="F723" s="19"/>
      <c r="G723" s="185" t="s">
        <v>1513</v>
      </c>
      <c r="H723" s="186" t="s">
        <v>107</v>
      </c>
      <c r="I723" s="187">
        <v>1</v>
      </c>
      <c r="J723" s="188"/>
      <c r="K723" s="195">
        <f t="shared" si="73"/>
        <v>0</v>
      </c>
      <c r="L723" s="4"/>
    </row>
    <row r="724" spans="2:12" ht="57">
      <c r="B724" s="3"/>
      <c r="C724" s="141"/>
      <c r="D724" s="141" t="s">
        <v>889</v>
      </c>
      <c r="E724" s="19"/>
      <c r="F724" s="19"/>
      <c r="G724" s="185" t="s">
        <v>1514</v>
      </c>
      <c r="H724" s="186" t="s">
        <v>107</v>
      </c>
      <c r="I724" s="187">
        <v>1</v>
      </c>
      <c r="J724" s="188"/>
      <c r="K724" s="195">
        <f t="shared" si="73"/>
        <v>0</v>
      </c>
      <c r="L724" s="4"/>
    </row>
    <row r="725" spans="2:12" ht="71.25">
      <c r="B725" s="3"/>
      <c r="C725" s="141"/>
      <c r="D725" s="141" t="s">
        <v>890</v>
      </c>
      <c r="E725" s="19"/>
      <c r="F725" s="19"/>
      <c r="G725" s="185" t="s">
        <v>1515</v>
      </c>
      <c r="H725" s="186" t="s">
        <v>107</v>
      </c>
      <c r="I725" s="187">
        <v>1</v>
      </c>
      <c r="J725" s="188"/>
      <c r="K725" s="195">
        <f t="shared" si="73"/>
        <v>0</v>
      </c>
      <c r="L725" s="4"/>
    </row>
    <row r="726" spans="2:12" ht="71.25">
      <c r="B726" s="3"/>
      <c r="C726" s="141"/>
      <c r="D726" s="141" t="s">
        <v>891</v>
      </c>
      <c r="E726" s="19"/>
      <c r="F726" s="19"/>
      <c r="G726" s="185" t="s">
        <v>1516</v>
      </c>
      <c r="H726" s="186" t="s">
        <v>107</v>
      </c>
      <c r="I726" s="187">
        <v>1</v>
      </c>
      <c r="J726" s="188"/>
      <c r="K726" s="195">
        <f t="shared" si="73"/>
        <v>0</v>
      </c>
      <c r="L726" s="4"/>
    </row>
    <row r="727" spans="2:12" ht="57">
      <c r="B727" s="3"/>
      <c r="C727" s="141"/>
      <c r="D727" s="141" t="s">
        <v>892</v>
      </c>
      <c r="E727" s="19"/>
      <c r="F727" s="19"/>
      <c r="G727" s="185" t="s">
        <v>1517</v>
      </c>
      <c r="H727" s="186" t="s">
        <v>107</v>
      </c>
      <c r="I727" s="187">
        <v>1</v>
      </c>
      <c r="J727" s="188"/>
      <c r="K727" s="195">
        <f t="shared" si="73"/>
        <v>0</v>
      </c>
      <c r="L727" s="4"/>
    </row>
    <row r="728" spans="2:12" ht="57">
      <c r="B728" s="3"/>
      <c r="C728" s="141"/>
      <c r="D728" s="141" t="s">
        <v>893</v>
      </c>
      <c r="E728" s="19"/>
      <c r="F728" s="19"/>
      <c r="G728" s="185" t="s">
        <v>1518</v>
      </c>
      <c r="H728" s="186" t="s">
        <v>107</v>
      </c>
      <c r="I728" s="187">
        <v>1</v>
      </c>
      <c r="J728" s="188"/>
      <c r="K728" s="195">
        <f t="shared" si="73"/>
        <v>0</v>
      </c>
      <c r="L728" s="4"/>
    </row>
    <row r="729" spans="2:12" ht="99.75">
      <c r="B729" s="3"/>
      <c r="C729" s="141"/>
      <c r="D729" s="141" t="s">
        <v>894</v>
      </c>
      <c r="E729" s="19"/>
      <c r="F729" s="19"/>
      <c r="G729" s="185" t="s">
        <v>1519</v>
      </c>
      <c r="H729" s="186" t="s">
        <v>107</v>
      </c>
      <c r="I729" s="187">
        <v>1</v>
      </c>
      <c r="J729" s="188"/>
      <c r="K729" s="195">
        <f t="shared" si="73"/>
        <v>0</v>
      </c>
      <c r="L729" s="4"/>
    </row>
    <row r="730" spans="2:12" ht="99.75">
      <c r="B730" s="3"/>
      <c r="C730" s="141"/>
      <c r="D730" s="141" t="s">
        <v>895</v>
      </c>
      <c r="E730" s="19"/>
      <c r="F730" s="19"/>
      <c r="G730" s="185" t="s">
        <v>1520</v>
      </c>
      <c r="H730" s="186" t="s">
        <v>107</v>
      </c>
      <c r="I730" s="187">
        <v>1</v>
      </c>
      <c r="J730" s="188"/>
      <c r="K730" s="195">
        <f t="shared" si="73"/>
        <v>0</v>
      </c>
      <c r="L730" s="4"/>
    </row>
    <row r="731" spans="2:12" ht="99.75">
      <c r="B731" s="3"/>
      <c r="C731" s="141"/>
      <c r="D731" s="141" t="s">
        <v>896</v>
      </c>
      <c r="E731" s="19"/>
      <c r="F731" s="19"/>
      <c r="G731" s="185" t="s">
        <v>1521</v>
      </c>
      <c r="H731" s="186" t="s">
        <v>107</v>
      </c>
      <c r="I731" s="187">
        <v>1</v>
      </c>
      <c r="J731" s="188"/>
      <c r="K731" s="195">
        <f t="shared" si="73"/>
        <v>0</v>
      </c>
      <c r="L731" s="4"/>
    </row>
    <row r="732" spans="2:12" ht="99.75">
      <c r="B732" s="3"/>
      <c r="C732" s="141"/>
      <c r="D732" s="141" t="s">
        <v>897</v>
      </c>
      <c r="E732" s="19"/>
      <c r="F732" s="19"/>
      <c r="G732" s="185" t="s">
        <v>1522</v>
      </c>
      <c r="H732" s="186" t="s">
        <v>107</v>
      </c>
      <c r="I732" s="187">
        <v>1</v>
      </c>
      <c r="J732" s="188"/>
      <c r="K732" s="195">
        <f t="shared" si="73"/>
        <v>0</v>
      </c>
      <c r="L732" s="4"/>
    </row>
    <row r="733" spans="2:12" ht="99.75">
      <c r="B733" s="3"/>
      <c r="C733" s="141"/>
      <c r="D733" s="141" t="s">
        <v>898</v>
      </c>
      <c r="E733" s="19"/>
      <c r="F733" s="19"/>
      <c r="G733" s="185" t="s">
        <v>1523</v>
      </c>
      <c r="H733" s="186" t="s">
        <v>107</v>
      </c>
      <c r="I733" s="187">
        <v>1</v>
      </c>
      <c r="J733" s="188"/>
      <c r="K733" s="195">
        <f t="shared" si="73"/>
        <v>0</v>
      </c>
      <c r="L733" s="4"/>
    </row>
    <row r="734" spans="2:12" ht="99.75">
      <c r="B734" s="3"/>
      <c r="C734" s="141"/>
      <c r="D734" s="141" t="s">
        <v>899</v>
      </c>
      <c r="E734" s="19"/>
      <c r="F734" s="19"/>
      <c r="G734" s="185" t="s">
        <v>1524</v>
      </c>
      <c r="H734" s="186" t="s">
        <v>107</v>
      </c>
      <c r="I734" s="187">
        <v>1</v>
      </c>
      <c r="J734" s="188"/>
      <c r="K734" s="195">
        <f t="shared" si="73"/>
        <v>0</v>
      </c>
      <c r="L734" s="4"/>
    </row>
    <row r="735" spans="2:12" ht="85.5">
      <c r="B735" s="3"/>
      <c r="C735" s="141"/>
      <c r="D735" s="141" t="s">
        <v>900</v>
      </c>
      <c r="E735" s="19"/>
      <c r="F735" s="19"/>
      <c r="G735" s="185" t="s">
        <v>1525</v>
      </c>
      <c r="H735" s="186" t="s">
        <v>107</v>
      </c>
      <c r="I735" s="187">
        <v>1</v>
      </c>
      <c r="J735" s="188"/>
      <c r="K735" s="195">
        <f t="shared" si="73"/>
        <v>0</v>
      </c>
      <c r="L735" s="4"/>
    </row>
    <row r="736" spans="2:12" ht="85.5">
      <c r="B736" s="3"/>
      <c r="C736" s="141"/>
      <c r="D736" s="141" t="s">
        <v>901</v>
      </c>
      <c r="E736" s="19"/>
      <c r="F736" s="19"/>
      <c r="G736" s="185" t="s">
        <v>1526</v>
      </c>
      <c r="H736" s="186" t="s">
        <v>107</v>
      </c>
      <c r="I736" s="187">
        <v>1</v>
      </c>
      <c r="J736" s="188"/>
      <c r="K736" s="195">
        <f t="shared" si="73"/>
        <v>0</v>
      </c>
      <c r="L736" s="4"/>
    </row>
    <row r="737" spans="2:12" ht="85.5">
      <c r="B737" s="3"/>
      <c r="C737" s="141"/>
      <c r="D737" s="141" t="s">
        <v>902</v>
      </c>
      <c r="E737" s="19"/>
      <c r="F737" s="19"/>
      <c r="G737" s="185" t="s">
        <v>1527</v>
      </c>
      <c r="H737" s="186" t="s">
        <v>107</v>
      </c>
      <c r="I737" s="187">
        <v>1</v>
      </c>
      <c r="J737" s="188"/>
      <c r="K737" s="195">
        <f t="shared" si="73"/>
        <v>0</v>
      </c>
      <c r="L737" s="4"/>
    </row>
    <row r="738" spans="2:12" ht="85.5">
      <c r="B738" s="3"/>
      <c r="C738" s="141"/>
      <c r="D738" s="141" t="s">
        <v>903</v>
      </c>
      <c r="E738" s="19"/>
      <c r="F738" s="19"/>
      <c r="G738" s="185" t="s">
        <v>1528</v>
      </c>
      <c r="H738" s="186" t="s">
        <v>107</v>
      </c>
      <c r="I738" s="187">
        <v>1</v>
      </c>
      <c r="J738" s="188"/>
      <c r="K738" s="195">
        <f t="shared" si="73"/>
        <v>0</v>
      </c>
      <c r="L738" s="4"/>
    </row>
    <row r="739" spans="2:12" ht="85.5">
      <c r="B739" s="3"/>
      <c r="C739" s="141"/>
      <c r="D739" s="141" t="s">
        <v>904</v>
      </c>
      <c r="E739" s="19"/>
      <c r="F739" s="19"/>
      <c r="G739" s="185" t="s">
        <v>1529</v>
      </c>
      <c r="H739" s="186" t="s">
        <v>107</v>
      </c>
      <c r="I739" s="187">
        <v>1</v>
      </c>
      <c r="J739" s="188"/>
      <c r="K739" s="195">
        <f t="shared" si="73"/>
        <v>0</v>
      </c>
      <c r="L739" s="4"/>
    </row>
    <row r="740" spans="2:12" ht="42.75">
      <c r="B740" s="3"/>
      <c r="C740" s="141"/>
      <c r="D740" s="141" t="s">
        <v>905</v>
      </c>
      <c r="E740" s="19"/>
      <c r="F740" s="19"/>
      <c r="G740" s="185" t="s">
        <v>1530</v>
      </c>
      <c r="H740" s="186" t="s">
        <v>107</v>
      </c>
      <c r="I740" s="187">
        <v>1</v>
      </c>
      <c r="J740" s="188"/>
      <c r="K740" s="195">
        <f t="shared" si="73"/>
        <v>0</v>
      </c>
      <c r="L740" s="4"/>
    </row>
    <row r="741" spans="2:12" ht="28.5">
      <c r="B741" s="3"/>
      <c r="C741" s="141"/>
      <c r="D741" s="141" t="s">
        <v>906</v>
      </c>
      <c r="E741" s="19"/>
      <c r="F741" s="19"/>
      <c r="G741" s="185" t="s">
        <v>1531</v>
      </c>
      <c r="H741" s="186" t="s">
        <v>1532</v>
      </c>
      <c r="I741" s="187">
        <v>1</v>
      </c>
      <c r="J741" s="188"/>
      <c r="K741" s="195">
        <f t="shared" si="73"/>
        <v>0</v>
      </c>
      <c r="L741" s="4"/>
    </row>
    <row r="742" spans="2:12" ht="42.75">
      <c r="B742" s="3"/>
      <c r="C742" s="141"/>
      <c r="D742" s="141" t="s">
        <v>907</v>
      </c>
      <c r="E742" s="19"/>
      <c r="F742" s="19"/>
      <c r="G742" s="185" t="s">
        <v>1533</v>
      </c>
      <c r="H742" s="186" t="s">
        <v>107</v>
      </c>
      <c r="I742" s="187">
        <v>1</v>
      </c>
      <c r="J742" s="188"/>
      <c r="K742" s="195">
        <f t="shared" si="73"/>
        <v>0</v>
      </c>
      <c r="L742" s="4"/>
    </row>
    <row r="743" spans="2:12" ht="85.5">
      <c r="B743" s="3"/>
      <c r="C743" s="141"/>
      <c r="D743" s="141" t="s">
        <v>908</v>
      </c>
      <c r="E743" s="19"/>
      <c r="F743" s="19"/>
      <c r="G743" s="185" t="s">
        <v>1534</v>
      </c>
      <c r="H743" s="186" t="s">
        <v>1532</v>
      </c>
      <c r="I743" s="187">
        <v>1</v>
      </c>
      <c r="J743" s="188"/>
      <c r="K743" s="195">
        <f t="shared" si="73"/>
        <v>0</v>
      </c>
      <c r="L743" s="4"/>
    </row>
    <row r="744" spans="2:12" ht="57">
      <c r="B744" s="3"/>
      <c r="C744" s="141"/>
      <c r="D744" s="141" t="s">
        <v>909</v>
      </c>
      <c r="E744" s="19"/>
      <c r="F744" s="19"/>
      <c r="G744" s="185" t="s">
        <v>1535</v>
      </c>
      <c r="H744" s="186" t="s">
        <v>107</v>
      </c>
      <c r="I744" s="187">
        <v>1</v>
      </c>
      <c r="J744" s="188"/>
      <c r="K744" s="195">
        <f t="shared" si="73"/>
        <v>0</v>
      </c>
      <c r="L744" s="4"/>
    </row>
    <row r="745" spans="2:12" ht="57">
      <c r="B745" s="3"/>
      <c r="C745" s="141"/>
      <c r="D745" s="141" t="s">
        <v>910</v>
      </c>
      <c r="E745" s="19"/>
      <c r="F745" s="19"/>
      <c r="G745" s="185" t="s">
        <v>1536</v>
      </c>
      <c r="H745" s="186" t="s">
        <v>107</v>
      </c>
      <c r="I745" s="187">
        <v>1</v>
      </c>
      <c r="J745" s="188"/>
      <c r="K745" s="195">
        <f t="shared" si="73"/>
        <v>0</v>
      </c>
      <c r="L745" s="4"/>
    </row>
    <row r="746" spans="2:12" ht="57">
      <c r="B746" s="3"/>
      <c r="C746" s="141"/>
      <c r="D746" s="141" t="s">
        <v>911</v>
      </c>
      <c r="E746" s="19"/>
      <c r="F746" s="19"/>
      <c r="G746" s="185" t="s">
        <v>1537</v>
      </c>
      <c r="H746" s="186" t="s">
        <v>107</v>
      </c>
      <c r="I746" s="187">
        <v>1</v>
      </c>
      <c r="J746" s="188"/>
      <c r="K746" s="195">
        <f t="shared" si="73"/>
        <v>0</v>
      </c>
      <c r="L746" s="4"/>
    </row>
    <row r="747" spans="2:12" ht="42.75">
      <c r="B747" s="3"/>
      <c r="C747" s="141"/>
      <c r="D747" s="141" t="s">
        <v>912</v>
      </c>
      <c r="E747" s="19"/>
      <c r="F747" s="19"/>
      <c r="G747" s="185" t="s">
        <v>1538</v>
      </c>
      <c r="H747" s="186" t="s">
        <v>107</v>
      </c>
      <c r="I747" s="187">
        <v>1</v>
      </c>
      <c r="J747" s="188"/>
      <c r="K747" s="195">
        <f t="shared" si="73"/>
        <v>0</v>
      </c>
      <c r="L747" s="4"/>
    </row>
    <row r="748" spans="2:12" ht="15" thickBot="1">
      <c r="B748" s="3"/>
      <c r="C748" s="143" t="s">
        <v>16</v>
      </c>
      <c r="D748" s="149"/>
      <c r="E748" s="24"/>
      <c r="F748" s="24"/>
      <c r="G748" s="27"/>
      <c r="H748" s="26"/>
      <c r="I748" s="159"/>
      <c r="J748" s="177"/>
      <c r="K748" s="198">
        <f>SUBTOTAL(9,K721:K747)</f>
        <v>0</v>
      </c>
      <c r="L748" s="4"/>
    </row>
    <row r="749" spans="2:12">
      <c r="B749" s="3"/>
      <c r="C749" s="150"/>
      <c r="D749" s="192" t="s">
        <v>913</v>
      </c>
      <c r="E749" s="132"/>
      <c r="F749" s="132"/>
      <c r="G749" s="173" t="s">
        <v>1539</v>
      </c>
      <c r="H749" s="162"/>
      <c r="I749" s="162"/>
      <c r="J749" s="162"/>
      <c r="K749" s="162"/>
      <c r="L749" s="4"/>
    </row>
    <row r="750" spans="2:12" ht="99.75">
      <c r="B750" s="3"/>
      <c r="C750" s="141"/>
      <c r="D750" s="141" t="s">
        <v>914</v>
      </c>
      <c r="E750" s="19"/>
      <c r="F750" s="19"/>
      <c r="G750" s="185" t="s">
        <v>1540</v>
      </c>
      <c r="H750" s="186" t="s">
        <v>107</v>
      </c>
      <c r="I750" s="187">
        <v>1</v>
      </c>
      <c r="J750" s="188"/>
      <c r="K750" s="195">
        <f t="shared" ref="K750:K793" si="74">ROUND(I750*J750*(1+$K$948),0)</f>
        <v>0</v>
      </c>
      <c r="L750" s="4"/>
    </row>
    <row r="751" spans="2:12" ht="99.75">
      <c r="B751" s="3"/>
      <c r="C751" s="141"/>
      <c r="D751" s="141" t="s">
        <v>915</v>
      </c>
      <c r="E751" s="19"/>
      <c r="F751" s="19"/>
      <c r="G751" s="185" t="s">
        <v>1541</v>
      </c>
      <c r="H751" s="186" t="s">
        <v>107</v>
      </c>
      <c r="I751" s="187">
        <v>1</v>
      </c>
      <c r="J751" s="188"/>
      <c r="K751" s="195">
        <f t="shared" si="74"/>
        <v>0</v>
      </c>
      <c r="L751" s="4"/>
    </row>
    <row r="752" spans="2:12" ht="114">
      <c r="B752" s="3"/>
      <c r="C752" s="141"/>
      <c r="D752" s="141" t="s">
        <v>916</v>
      </c>
      <c r="E752" s="19"/>
      <c r="F752" s="19"/>
      <c r="G752" s="185" t="s">
        <v>1542</v>
      </c>
      <c r="H752" s="186" t="s">
        <v>107</v>
      </c>
      <c r="I752" s="187">
        <v>1</v>
      </c>
      <c r="J752" s="188"/>
      <c r="K752" s="195">
        <f t="shared" si="74"/>
        <v>0</v>
      </c>
      <c r="L752" s="4"/>
    </row>
    <row r="753" spans="2:12" ht="114">
      <c r="B753" s="3"/>
      <c r="C753" s="141"/>
      <c r="D753" s="141" t="s">
        <v>917</v>
      </c>
      <c r="E753" s="19"/>
      <c r="F753" s="19"/>
      <c r="G753" s="185" t="s">
        <v>1543</v>
      </c>
      <c r="H753" s="186" t="s">
        <v>107</v>
      </c>
      <c r="I753" s="187">
        <v>1</v>
      </c>
      <c r="J753" s="188"/>
      <c r="K753" s="195">
        <f t="shared" si="74"/>
        <v>0</v>
      </c>
      <c r="L753" s="4"/>
    </row>
    <row r="754" spans="2:12" ht="99.75">
      <c r="B754" s="3"/>
      <c r="C754" s="141"/>
      <c r="D754" s="141" t="s">
        <v>918</v>
      </c>
      <c r="E754" s="19"/>
      <c r="F754" s="19"/>
      <c r="G754" s="185" t="s">
        <v>1544</v>
      </c>
      <c r="H754" s="186" t="s">
        <v>107</v>
      </c>
      <c r="I754" s="187">
        <v>1</v>
      </c>
      <c r="J754" s="188"/>
      <c r="K754" s="195">
        <f t="shared" si="74"/>
        <v>0</v>
      </c>
      <c r="L754" s="4"/>
    </row>
    <row r="755" spans="2:12" ht="99.75">
      <c r="B755" s="3"/>
      <c r="C755" s="141"/>
      <c r="D755" s="141" t="s">
        <v>919</v>
      </c>
      <c r="E755" s="19"/>
      <c r="F755" s="19"/>
      <c r="G755" s="185" t="s">
        <v>1545</v>
      </c>
      <c r="H755" s="186" t="s">
        <v>107</v>
      </c>
      <c r="I755" s="187">
        <v>1</v>
      </c>
      <c r="J755" s="188"/>
      <c r="K755" s="195">
        <f t="shared" si="74"/>
        <v>0</v>
      </c>
      <c r="L755" s="4"/>
    </row>
    <row r="756" spans="2:12" ht="99.75">
      <c r="B756" s="3"/>
      <c r="C756" s="141"/>
      <c r="D756" s="141" t="s">
        <v>920</v>
      </c>
      <c r="E756" s="19"/>
      <c r="F756" s="19"/>
      <c r="G756" s="185" t="s">
        <v>1546</v>
      </c>
      <c r="H756" s="186" t="s">
        <v>107</v>
      </c>
      <c r="I756" s="187">
        <v>1</v>
      </c>
      <c r="J756" s="188"/>
      <c r="K756" s="195">
        <f t="shared" si="74"/>
        <v>0</v>
      </c>
      <c r="L756" s="4"/>
    </row>
    <row r="757" spans="2:12" ht="99.75">
      <c r="B757" s="3"/>
      <c r="C757" s="141"/>
      <c r="D757" s="141" t="s">
        <v>921</v>
      </c>
      <c r="E757" s="19"/>
      <c r="F757" s="19"/>
      <c r="G757" s="185" t="s">
        <v>1547</v>
      </c>
      <c r="H757" s="186" t="s">
        <v>107</v>
      </c>
      <c r="I757" s="187">
        <v>1</v>
      </c>
      <c r="J757" s="188"/>
      <c r="K757" s="195">
        <f t="shared" si="74"/>
        <v>0</v>
      </c>
      <c r="L757" s="4"/>
    </row>
    <row r="758" spans="2:12" ht="114">
      <c r="B758" s="3"/>
      <c r="C758" s="141"/>
      <c r="D758" s="141" t="s">
        <v>922</v>
      </c>
      <c r="E758" s="19"/>
      <c r="F758" s="19"/>
      <c r="G758" s="185" t="s">
        <v>1548</v>
      </c>
      <c r="H758" s="186" t="s">
        <v>107</v>
      </c>
      <c r="I758" s="187">
        <v>1</v>
      </c>
      <c r="J758" s="188"/>
      <c r="K758" s="195">
        <f t="shared" si="74"/>
        <v>0</v>
      </c>
      <c r="L758" s="4"/>
    </row>
    <row r="759" spans="2:12" ht="114">
      <c r="B759" s="3"/>
      <c r="C759" s="141"/>
      <c r="D759" s="141" t="s">
        <v>923</v>
      </c>
      <c r="E759" s="19"/>
      <c r="F759" s="19"/>
      <c r="G759" s="185" t="s">
        <v>1549</v>
      </c>
      <c r="H759" s="186" t="s">
        <v>107</v>
      </c>
      <c r="I759" s="187">
        <v>1</v>
      </c>
      <c r="J759" s="188"/>
      <c r="K759" s="195">
        <f t="shared" si="74"/>
        <v>0</v>
      </c>
      <c r="L759" s="4"/>
    </row>
    <row r="760" spans="2:12" ht="99.75">
      <c r="B760" s="3"/>
      <c r="C760" s="141"/>
      <c r="D760" s="141" t="s">
        <v>924</v>
      </c>
      <c r="E760" s="19"/>
      <c r="F760" s="19"/>
      <c r="G760" s="185" t="s">
        <v>1550</v>
      </c>
      <c r="H760" s="186" t="s">
        <v>107</v>
      </c>
      <c r="I760" s="187">
        <v>1</v>
      </c>
      <c r="J760" s="188"/>
      <c r="K760" s="195">
        <f t="shared" si="74"/>
        <v>0</v>
      </c>
      <c r="L760" s="4"/>
    </row>
    <row r="761" spans="2:12" ht="99.75">
      <c r="B761" s="3"/>
      <c r="C761" s="141"/>
      <c r="D761" s="141" t="s">
        <v>925</v>
      </c>
      <c r="E761" s="19"/>
      <c r="F761" s="19"/>
      <c r="G761" s="185" t="s">
        <v>1551</v>
      </c>
      <c r="H761" s="186" t="s">
        <v>107</v>
      </c>
      <c r="I761" s="187">
        <v>1</v>
      </c>
      <c r="J761" s="188"/>
      <c r="K761" s="195">
        <f t="shared" si="74"/>
        <v>0</v>
      </c>
      <c r="L761" s="4"/>
    </row>
    <row r="762" spans="2:12" ht="85.5">
      <c r="B762" s="3"/>
      <c r="C762" s="141"/>
      <c r="D762" s="141" t="s">
        <v>926</v>
      </c>
      <c r="E762" s="19"/>
      <c r="F762" s="19"/>
      <c r="G762" s="185" t="s">
        <v>1552</v>
      </c>
      <c r="H762" s="186" t="s">
        <v>107</v>
      </c>
      <c r="I762" s="187">
        <v>1</v>
      </c>
      <c r="J762" s="188"/>
      <c r="K762" s="195">
        <f t="shared" si="74"/>
        <v>0</v>
      </c>
      <c r="L762" s="4"/>
    </row>
    <row r="763" spans="2:12" ht="99.75">
      <c r="B763" s="3"/>
      <c r="C763" s="141"/>
      <c r="D763" s="141" t="s">
        <v>927</v>
      </c>
      <c r="E763" s="19"/>
      <c r="F763" s="19"/>
      <c r="G763" s="185" t="s">
        <v>1553</v>
      </c>
      <c r="H763" s="186" t="s">
        <v>107</v>
      </c>
      <c r="I763" s="187">
        <v>1</v>
      </c>
      <c r="J763" s="188"/>
      <c r="K763" s="195">
        <f t="shared" si="74"/>
        <v>0</v>
      </c>
      <c r="L763" s="4"/>
    </row>
    <row r="764" spans="2:12" ht="99.75">
      <c r="B764" s="3"/>
      <c r="C764" s="141"/>
      <c r="D764" s="141" t="s">
        <v>928</v>
      </c>
      <c r="E764" s="19"/>
      <c r="F764" s="19"/>
      <c r="G764" s="185" t="s">
        <v>1554</v>
      </c>
      <c r="H764" s="186" t="s">
        <v>107</v>
      </c>
      <c r="I764" s="187">
        <v>1</v>
      </c>
      <c r="J764" s="188"/>
      <c r="K764" s="195">
        <f t="shared" si="74"/>
        <v>0</v>
      </c>
      <c r="L764" s="4"/>
    </row>
    <row r="765" spans="2:12" ht="85.5">
      <c r="B765" s="3"/>
      <c r="C765" s="141"/>
      <c r="D765" s="141" t="s">
        <v>929</v>
      </c>
      <c r="E765" s="19"/>
      <c r="F765" s="19"/>
      <c r="G765" s="185" t="s">
        <v>1555</v>
      </c>
      <c r="H765" s="186" t="s">
        <v>107</v>
      </c>
      <c r="I765" s="187">
        <v>1</v>
      </c>
      <c r="J765" s="188"/>
      <c r="K765" s="195">
        <f t="shared" si="74"/>
        <v>0</v>
      </c>
      <c r="L765" s="4"/>
    </row>
    <row r="766" spans="2:12" ht="85.5">
      <c r="B766" s="3"/>
      <c r="C766" s="141"/>
      <c r="D766" s="141" t="s">
        <v>930</v>
      </c>
      <c r="E766" s="19"/>
      <c r="F766" s="19"/>
      <c r="G766" s="185" t="s">
        <v>1556</v>
      </c>
      <c r="H766" s="186" t="s">
        <v>107</v>
      </c>
      <c r="I766" s="187">
        <v>1</v>
      </c>
      <c r="J766" s="188"/>
      <c r="K766" s="195">
        <f t="shared" si="74"/>
        <v>0</v>
      </c>
      <c r="L766" s="4"/>
    </row>
    <row r="767" spans="2:12" ht="85.5">
      <c r="B767" s="3"/>
      <c r="C767" s="141"/>
      <c r="D767" s="141" t="s">
        <v>931</v>
      </c>
      <c r="E767" s="19"/>
      <c r="F767" s="19"/>
      <c r="G767" s="185" t="s">
        <v>1557</v>
      </c>
      <c r="H767" s="186" t="s">
        <v>107</v>
      </c>
      <c r="I767" s="187">
        <v>1</v>
      </c>
      <c r="J767" s="188"/>
      <c r="K767" s="195">
        <f t="shared" si="74"/>
        <v>0</v>
      </c>
      <c r="L767" s="4"/>
    </row>
    <row r="768" spans="2:12" ht="85.5">
      <c r="B768" s="3"/>
      <c r="C768" s="141"/>
      <c r="D768" s="141" t="s">
        <v>932</v>
      </c>
      <c r="E768" s="19"/>
      <c r="F768" s="19"/>
      <c r="G768" s="185" t="s">
        <v>1558</v>
      </c>
      <c r="H768" s="186" t="s">
        <v>107</v>
      </c>
      <c r="I768" s="187">
        <v>1</v>
      </c>
      <c r="J768" s="188"/>
      <c r="K768" s="195">
        <f t="shared" si="74"/>
        <v>0</v>
      </c>
      <c r="L768" s="4"/>
    </row>
    <row r="769" spans="2:12" ht="99.75">
      <c r="B769" s="3"/>
      <c r="C769" s="141"/>
      <c r="D769" s="141" t="s">
        <v>933</v>
      </c>
      <c r="E769" s="19"/>
      <c r="F769" s="19"/>
      <c r="G769" s="185" t="s">
        <v>1559</v>
      </c>
      <c r="H769" s="186" t="s">
        <v>107</v>
      </c>
      <c r="I769" s="187">
        <v>1</v>
      </c>
      <c r="J769" s="188"/>
      <c r="K769" s="195">
        <f t="shared" si="74"/>
        <v>0</v>
      </c>
      <c r="L769" s="4"/>
    </row>
    <row r="770" spans="2:12" ht="99.75">
      <c r="B770" s="3"/>
      <c r="C770" s="141"/>
      <c r="D770" s="141" t="s">
        <v>934</v>
      </c>
      <c r="E770" s="19"/>
      <c r="F770" s="19"/>
      <c r="G770" s="185" t="s">
        <v>1560</v>
      </c>
      <c r="H770" s="186" t="s">
        <v>107</v>
      </c>
      <c r="I770" s="187">
        <v>1</v>
      </c>
      <c r="J770" s="188"/>
      <c r="K770" s="195">
        <f t="shared" si="74"/>
        <v>0</v>
      </c>
      <c r="L770" s="4"/>
    </row>
    <row r="771" spans="2:12" ht="99.75">
      <c r="B771" s="3"/>
      <c r="C771" s="141"/>
      <c r="D771" s="141" t="s">
        <v>935</v>
      </c>
      <c r="E771" s="19"/>
      <c r="F771" s="19"/>
      <c r="G771" s="185" t="s">
        <v>1561</v>
      </c>
      <c r="H771" s="186" t="s">
        <v>107</v>
      </c>
      <c r="I771" s="187">
        <v>1</v>
      </c>
      <c r="J771" s="188"/>
      <c r="K771" s="195">
        <f t="shared" si="74"/>
        <v>0</v>
      </c>
      <c r="L771" s="4"/>
    </row>
    <row r="772" spans="2:12" ht="85.5">
      <c r="B772" s="3"/>
      <c r="C772" s="141"/>
      <c r="D772" s="141" t="s">
        <v>936</v>
      </c>
      <c r="E772" s="19"/>
      <c r="F772" s="19"/>
      <c r="G772" s="185" t="s">
        <v>1562</v>
      </c>
      <c r="H772" s="186" t="s">
        <v>107</v>
      </c>
      <c r="I772" s="187">
        <v>1</v>
      </c>
      <c r="J772" s="188"/>
      <c r="K772" s="195">
        <f t="shared" si="74"/>
        <v>0</v>
      </c>
      <c r="L772" s="4"/>
    </row>
    <row r="773" spans="2:12" ht="85.5">
      <c r="B773" s="3"/>
      <c r="C773" s="141"/>
      <c r="D773" s="141" t="s">
        <v>937</v>
      </c>
      <c r="E773" s="19"/>
      <c r="F773" s="19"/>
      <c r="G773" s="185" t="s">
        <v>1563</v>
      </c>
      <c r="H773" s="186" t="s">
        <v>107</v>
      </c>
      <c r="I773" s="187">
        <v>1</v>
      </c>
      <c r="J773" s="188"/>
      <c r="K773" s="195">
        <f t="shared" si="74"/>
        <v>0</v>
      </c>
      <c r="L773" s="4"/>
    </row>
    <row r="774" spans="2:12" ht="99.75">
      <c r="B774" s="3"/>
      <c r="C774" s="141"/>
      <c r="D774" s="141" t="s">
        <v>938</v>
      </c>
      <c r="E774" s="19"/>
      <c r="F774" s="19"/>
      <c r="G774" s="185" t="s">
        <v>1564</v>
      </c>
      <c r="H774" s="186" t="s">
        <v>107</v>
      </c>
      <c r="I774" s="187">
        <v>1</v>
      </c>
      <c r="J774" s="188"/>
      <c r="K774" s="195">
        <f t="shared" si="74"/>
        <v>0</v>
      </c>
      <c r="L774" s="4"/>
    </row>
    <row r="775" spans="2:12" ht="99.75">
      <c r="B775" s="3"/>
      <c r="C775" s="141"/>
      <c r="D775" s="141" t="s">
        <v>939</v>
      </c>
      <c r="E775" s="19"/>
      <c r="F775" s="19"/>
      <c r="G775" s="185" t="s">
        <v>1565</v>
      </c>
      <c r="H775" s="186" t="s">
        <v>107</v>
      </c>
      <c r="I775" s="187">
        <v>1</v>
      </c>
      <c r="J775" s="188"/>
      <c r="K775" s="195">
        <f t="shared" si="74"/>
        <v>0</v>
      </c>
      <c r="L775" s="4"/>
    </row>
    <row r="776" spans="2:12" ht="85.5">
      <c r="B776" s="3"/>
      <c r="C776" s="141"/>
      <c r="D776" s="141" t="s">
        <v>940</v>
      </c>
      <c r="E776" s="19"/>
      <c r="F776" s="19"/>
      <c r="G776" s="185" t="s">
        <v>1566</v>
      </c>
      <c r="H776" s="186" t="s">
        <v>107</v>
      </c>
      <c r="I776" s="187">
        <v>1</v>
      </c>
      <c r="J776" s="188"/>
      <c r="K776" s="195">
        <f t="shared" si="74"/>
        <v>0</v>
      </c>
      <c r="L776" s="4"/>
    </row>
    <row r="777" spans="2:12" ht="99.75">
      <c r="B777" s="3"/>
      <c r="C777" s="141"/>
      <c r="D777" s="141" t="s">
        <v>941</v>
      </c>
      <c r="E777" s="19"/>
      <c r="F777" s="19"/>
      <c r="G777" s="185" t="s">
        <v>1567</v>
      </c>
      <c r="H777" s="186" t="s">
        <v>107</v>
      </c>
      <c r="I777" s="187">
        <v>1</v>
      </c>
      <c r="J777" s="188"/>
      <c r="K777" s="195">
        <f t="shared" si="74"/>
        <v>0</v>
      </c>
      <c r="L777" s="4"/>
    </row>
    <row r="778" spans="2:12" ht="99.75">
      <c r="B778" s="3"/>
      <c r="C778" s="141"/>
      <c r="D778" s="141" t="s">
        <v>942</v>
      </c>
      <c r="E778" s="19"/>
      <c r="F778" s="19"/>
      <c r="G778" s="185" t="s">
        <v>1568</v>
      </c>
      <c r="H778" s="186" t="s">
        <v>107</v>
      </c>
      <c r="I778" s="187">
        <v>1</v>
      </c>
      <c r="J778" s="188"/>
      <c r="K778" s="195">
        <f t="shared" si="74"/>
        <v>0</v>
      </c>
      <c r="L778" s="4"/>
    </row>
    <row r="779" spans="2:12" ht="85.5">
      <c r="B779" s="3"/>
      <c r="C779" s="141"/>
      <c r="D779" s="141" t="s">
        <v>943</v>
      </c>
      <c r="E779" s="19"/>
      <c r="F779" s="19"/>
      <c r="G779" s="185" t="s">
        <v>1569</v>
      </c>
      <c r="H779" s="186" t="s">
        <v>107</v>
      </c>
      <c r="I779" s="187">
        <v>1</v>
      </c>
      <c r="J779" s="188"/>
      <c r="K779" s="195">
        <f t="shared" si="74"/>
        <v>0</v>
      </c>
      <c r="L779" s="4"/>
    </row>
    <row r="780" spans="2:12" ht="85.5">
      <c r="B780" s="3"/>
      <c r="C780" s="141"/>
      <c r="D780" s="141" t="s">
        <v>944</v>
      </c>
      <c r="E780" s="19"/>
      <c r="F780" s="19"/>
      <c r="G780" s="185" t="s">
        <v>1570</v>
      </c>
      <c r="H780" s="186" t="s">
        <v>107</v>
      </c>
      <c r="I780" s="187">
        <v>1</v>
      </c>
      <c r="J780" s="188"/>
      <c r="K780" s="195">
        <f t="shared" si="74"/>
        <v>0</v>
      </c>
      <c r="L780" s="4"/>
    </row>
    <row r="781" spans="2:12" ht="85.5">
      <c r="B781" s="3"/>
      <c r="C781" s="141"/>
      <c r="D781" s="141" t="s">
        <v>945</v>
      </c>
      <c r="E781" s="19"/>
      <c r="F781" s="19"/>
      <c r="G781" s="185" t="s">
        <v>1571</v>
      </c>
      <c r="H781" s="186" t="s">
        <v>107</v>
      </c>
      <c r="I781" s="187">
        <v>1</v>
      </c>
      <c r="J781" s="188"/>
      <c r="K781" s="195">
        <f t="shared" si="74"/>
        <v>0</v>
      </c>
      <c r="L781" s="4"/>
    </row>
    <row r="782" spans="2:12" ht="42.75">
      <c r="B782" s="3"/>
      <c r="C782" s="141"/>
      <c r="D782" s="141" t="s">
        <v>946</v>
      </c>
      <c r="E782" s="19"/>
      <c r="F782" s="19"/>
      <c r="G782" s="185" t="s">
        <v>1572</v>
      </c>
      <c r="H782" s="186" t="s">
        <v>107</v>
      </c>
      <c r="I782" s="187">
        <v>1</v>
      </c>
      <c r="J782" s="188"/>
      <c r="K782" s="195">
        <f t="shared" si="74"/>
        <v>0</v>
      </c>
      <c r="L782" s="4"/>
    </row>
    <row r="783" spans="2:12" ht="57">
      <c r="B783" s="3"/>
      <c r="C783" s="141"/>
      <c r="D783" s="141" t="s">
        <v>947</v>
      </c>
      <c r="E783" s="19"/>
      <c r="F783" s="19"/>
      <c r="G783" s="185" t="s">
        <v>1573</v>
      </c>
      <c r="H783" s="186" t="s">
        <v>107</v>
      </c>
      <c r="I783" s="187">
        <v>1</v>
      </c>
      <c r="J783" s="188"/>
      <c r="K783" s="195">
        <f t="shared" si="74"/>
        <v>0</v>
      </c>
      <c r="L783" s="4"/>
    </row>
    <row r="784" spans="2:12" ht="57">
      <c r="B784" s="3"/>
      <c r="C784" s="141"/>
      <c r="D784" s="141" t="s">
        <v>948</v>
      </c>
      <c r="E784" s="19"/>
      <c r="F784" s="19"/>
      <c r="G784" s="185" t="s">
        <v>1574</v>
      </c>
      <c r="H784" s="186" t="s">
        <v>107</v>
      </c>
      <c r="I784" s="187">
        <v>1</v>
      </c>
      <c r="J784" s="188"/>
      <c r="K784" s="195">
        <f t="shared" si="74"/>
        <v>0</v>
      </c>
      <c r="L784" s="4"/>
    </row>
    <row r="785" spans="2:12" ht="57">
      <c r="B785" s="3"/>
      <c r="C785" s="141"/>
      <c r="D785" s="141" t="s">
        <v>949</v>
      </c>
      <c r="E785" s="19"/>
      <c r="F785" s="19"/>
      <c r="G785" s="185" t="s">
        <v>1575</v>
      </c>
      <c r="H785" s="186" t="s">
        <v>107</v>
      </c>
      <c r="I785" s="187">
        <v>1</v>
      </c>
      <c r="J785" s="188"/>
      <c r="K785" s="195">
        <f t="shared" si="74"/>
        <v>0</v>
      </c>
      <c r="L785" s="4"/>
    </row>
    <row r="786" spans="2:12" ht="57">
      <c r="B786" s="3"/>
      <c r="C786" s="141"/>
      <c r="D786" s="141" t="s">
        <v>950</v>
      </c>
      <c r="E786" s="19"/>
      <c r="F786" s="19"/>
      <c r="G786" s="185" t="s">
        <v>1576</v>
      </c>
      <c r="H786" s="186" t="s">
        <v>107</v>
      </c>
      <c r="I786" s="187">
        <v>1</v>
      </c>
      <c r="J786" s="188"/>
      <c r="K786" s="195">
        <f t="shared" si="74"/>
        <v>0</v>
      </c>
      <c r="L786" s="4"/>
    </row>
    <row r="787" spans="2:12" ht="57">
      <c r="B787" s="3"/>
      <c r="C787" s="141"/>
      <c r="D787" s="141" t="s">
        <v>951</v>
      </c>
      <c r="E787" s="19"/>
      <c r="F787" s="19"/>
      <c r="G787" s="185" t="s">
        <v>1577</v>
      </c>
      <c r="H787" s="186" t="s">
        <v>107</v>
      </c>
      <c r="I787" s="187">
        <v>1</v>
      </c>
      <c r="J787" s="188"/>
      <c r="K787" s="195">
        <f t="shared" si="74"/>
        <v>0</v>
      </c>
      <c r="L787" s="4"/>
    </row>
    <row r="788" spans="2:12" ht="42.75">
      <c r="B788" s="3"/>
      <c r="C788" s="141"/>
      <c r="D788" s="141" t="s">
        <v>952</v>
      </c>
      <c r="E788" s="19"/>
      <c r="F788" s="19"/>
      <c r="G788" s="185" t="s">
        <v>1578</v>
      </c>
      <c r="H788" s="186" t="s">
        <v>107</v>
      </c>
      <c r="I788" s="187">
        <v>1</v>
      </c>
      <c r="J788" s="188"/>
      <c r="K788" s="195">
        <f t="shared" si="74"/>
        <v>0</v>
      </c>
      <c r="L788" s="4"/>
    </row>
    <row r="789" spans="2:12" ht="42.75">
      <c r="B789" s="3"/>
      <c r="C789" s="141"/>
      <c r="D789" s="141" t="s">
        <v>953</v>
      </c>
      <c r="E789" s="19"/>
      <c r="F789" s="19"/>
      <c r="G789" s="185" t="s">
        <v>1579</v>
      </c>
      <c r="H789" s="186" t="s">
        <v>107</v>
      </c>
      <c r="I789" s="187">
        <v>1</v>
      </c>
      <c r="J789" s="188"/>
      <c r="K789" s="195">
        <f t="shared" si="74"/>
        <v>0</v>
      </c>
      <c r="L789" s="4"/>
    </row>
    <row r="790" spans="2:12" ht="42.75">
      <c r="B790" s="3"/>
      <c r="C790" s="141"/>
      <c r="D790" s="141" t="s">
        <v>954</v>
      </c>
      <c r="E790" s="19"/>
      <c r="F790" s="19"/>
      <c r="G790" s="185" t="s">
        <v>1580</v>
      </c>
      <c r="H790" s="186" t="s">
        <v>107</v>
      </c>
      <c r="I790" s="187">
        <v>1</v>
      </c>
      <c r="J790" s="188"/>
      <c r="K790" s="195">
        <f t="shared" si="74"/>
        <v>0</v>
      </c>
      <c r="L790" s="4"/>
    </row>
    <row r="791" spans="2:12" ht="42.75">
      <c r="B791" s="3"/>
      <c r="C791" s="141"/>
      <c r="D791" s="141" t="s">
        <v>955</v>
      </c>
      <c r="E791" s="19"/>
      <c r="F791" s="19"/>
      <c r="G791" s="185" t="s">
        <v>1581</v>
      </c>
      <c r="H791" s="186" t="s">
        <v>107</v>
      </c>
      <c r="I791" s="187">
        <v>1</v>
      </c>
      <c r="J791" s="188"/>
      <c r="K791" s="195">
        <f t="shared" si="74"/>
        <v>0</v>
      </c>
      <c r="L791" s="4"/>
    </row>
    <row r="792" spans="2:12" ht="42.75">
      <c r="B792" s="3"/>
      <c r="C792" s="141"/>
      <c r="D792" s="141" t="s">
        <v>956</v>
      </c>
      <c r="E792" s="19"/>
      <c r="F792" s="19"/>
      <c r="G792" s="185" t="s">
        <v>1582</v>
      </c>
      <c r="H792" s="186" t="s">
        <v>107</v>
      </c>
      <c r="I792" s="187">
        <v>1</v>
      </c>
      <c r="J792" s="188"/>
      <c r="K792" s="195">
        <f t="shared" si="74"/>
        <v>0</v>
      </c>
      <c r="L792" s="4"/>
    </row>
    <row r="793" spans="2:12" ht="42.75">
      <c r="B793" s="3"/>
      <c r="C793" s="141"/>
      <c r="D793" s="141" t="s">
        <v>957</v>
      </c>
      <c r="E793" s="19"/>
      <c r="F793" s="19"/>
      <c r="G793" s="185" t="s">
        <v>1583</v>
      </c>
      <c r="H793" s="186" t="s">
        <v>107</v>
      </c>
      <c r="I793" s="187">
        <v>1</v>
      </c>
      <c r="J793" s="188"/>
      <c r="K793" s="195">
        <f t="shared" si="74"/>
        <v>0</v>
      </c>
      <c r="L793" s="4"/>
    </row>
    <row r="794" spans="2:12" ht="15" thickBot="1">
      <c r="B794" s="3"/>
      <c r="C794" s="143" t="s">
        <v>16</v>
      </c>
      <c r="D794" s="149"/>
      <c r="E794" s="24"/>
      <c r="F794" s="24"/>
      <c r="G794" s="27"/>
      <c r="H794" s="26"/>
      <c r="I794" s="159"/>
      <c r="J794" s="177"/>
      <c r="K794" s="198">
        <f>SUBTOTAL(9,K750:K793)</f>
        <v>0</v>
      </c>
      <c r="L794" s="4"/>
    </row>
    <row r="795" spans="2:12">
      <c r="B795" s="3"/>
      <c r="C795" s="150"/>
      <c r="D795" s="192" t="s">
        <v>958</v>
      </c>
      <c r="E795" s="132"/>
      <c r="F795" s="132"/>
      <c r="G795" s="173" t="s">
        <v>1584</v>
      </c>
      <c r="H795" s="162"/>
      <c r="I795" s="162"/>
      <c r="J795" s="162"/>
      <c r="K795" s="162"/>
      <c r="L795" s="4"/>
    </row>
    <row r="796" spans="2:12" ht="28.5">
      <c r="B796" s="3"/>
      <c r="C796" s="141"/>
      <c r="D796" s="141" t="s">
        <v>959</v>
      </c>
      <c r="E796" s="19"/>
      <c r="F796" s="19"/>
      <c r="G796" s="185" t="s">
        <v>1585</v>
      </c>
      <c r="H796" s="186" t="s">
        <v>107</v>
      </c>
      <c r="I796" s="187">
        <v>1</v>
      </c>
      <c r="J796" s="188"/>
      <c r="K796" s="195">
        <f t="shared" ref="K796:K808" si="75">ROUND(I796*J796*(1+$K$948),0)</f>
        <v>0</v>
      </c>
      <c r="L796" s="4"/>
    </row>
    <row r="797" spans="2:12" ht="28.5">
      <c r="B797" s="3"/>
      <c r="C797" s="141"/>
      <c r="D797" s="141" t="s">
        <v>960</v>
      </c>
      <c r="E797" s="19"/>
      <c r="F797" s="19"/>
      <c r="G797" s="185" t="s">
        <v>1586</v>
      </c>
      <c r="H797" s="186" t="s">
        <v>107</v>
      </c>
      <c r="I797" s="187">
        <v>1</v>
      </c>
      <c r="J797" s="188"/>
      <c r="K797" s="195">
        <f t="shared" si="75"/>
        <v>0</v>
      </c>
      <c r="L797" s="4"/>
    </row>
    <row r="798" spans="2:12" ht="28.5">
      <c r="B798" s="3"/>
      <c r="C798" s="141"/>
      <c r="D798" s="141" t="s">
        <v>961</v>
      </c>
      <c r="E798" s="19"/>
      <c r="F798" s="19"/>
      <c r="G798" s="185" t="s">
        <v>1587</v>
      </c>
      <c r="H798" s="186" t="s">
        <v>107</v>
      </c>
      <c r="I798" s="187">
        <v>1</v>
      </c>
      <c r="J798" s="188"/>
      <c r="K798" s="195">
        <f t="shared" si="75"/>
        <v>0</v>
      </c>
      <c r="L798" s="4"/>
    </row>
    <row r="799" spans="2:12" ht="28.5">
      <c r="B799" s="3"/>
      <c r="C799" s="141"/>
      <c r="D799" s="141" t="s">
        <v>962</v>
      </c>
      <c r="E799" s="19"/>
      <c r="F799" s="19"/>
      <c r="G799" s="185" t="s">
        <v>1588</v>
      </c>
      <c r="H799" s="186" t="s">
        <v>107</v>
      </c>
      <c r="I799" s="187">
        <v>1</v>
      </c>
      <c r="J799" s="188"/>
      <c r="K799" s="195">
        <f t="shared" si="75"/>
        <v>0</v>
      </c>
      <c r="L799" s="4"/>
    </row>
    <row r="800" spans="2:12" ht="28.5">
      <c r="B800" s="3"/>
      <c r="C800" s="141"/>
      <c r="D800" s="141" t="s">
        <v>963</v>
      </c>
      <c r="E800" s="19"/>
      <c r="F800" s="19"/>
      <c r="G800" s="185" t="s">
        <v>1589</v>
      </c>
      <c r="H800" s="186" t="s">
        <v>107</v>
      </c>
      <c r="I800" s="187">
        <v>1</v>
      </c>
      <c r="J800" s="188"/>
      <c r="K800" s="195">
        <f t="shared" si="75"/>
        <v>0</v>
      </c>
      <c r="L800" s="4"/>
    </row>
    <row r="801" spans="2:12" ht="71.25">
      <c r="B801" s="3"/>
      <c r="C801" s="141"/>
      <c r="D801" s="141" t="s">
        <v>964</v>
      </c>
      <c r="E801" s="19"/>
      <c r="F801" s="19"/>
      <c r="G801" s="185" t="s">
        <v>1590</v>
      </c>
      <c r="H801" s="186" t="s">
        <v>107</v>
      </c>
      <c r="I801" s="187">
        <v>1</v>
      </c>
      <c r="J801" s="188"/>
      <c r="K801" s="195">
        <f t="shared" si="75"/>
        <v>0</v>
      </c>
      <c r="L801" s="4"/>
    </row>
    <row r="802" spans="2:12" ht="71.25">
      <c r="B802" s="3"/>
      <c r="C802" s="141"/>
      <c r="D802" s="141" t="s">
        <v>965</v>
      </c>
      <c r="E802" s="19"/>
      <c r="F802" s="19"/>
      <c r="G802" s="185" t="s">
        <v>1591</v>
      </c>
      <c r="H802" s="186" t="s">
        <v>107</v>
      </c>
      <c r="I802" s="187">
        <v>1</v>
      </c>
      <c r="J802" s="188"/>
      <c r="K802" s="195">
        <f t="shared" si="75"/>
        <v>0</v>
      </c>
      <c r="L802" s="4"/>
    </row>
    <row r="803" spans="2:12" ht="71.25">
      <c r="B803" s="3"/>
      <c r="C803" s="141"/>
      <c r="D803" s="141" t="s">
        <v>966</v>
      </c>
      <c r="E803" s="19"/>
      <c r="F803" s="19"/>
      <c r="G803" s="185" t="s">
        <v>1592</v>
      </c>
      <c r="H803" s="186" t="s">
        <v>107</v>
      </c>
      <c r="I803" s="187">
        <v>1</v>
      </c>
      <c r="J803" s="188"/>
      <c r="K803" s="195">
        <f t="shared" si="75"/>
        <v>0</v>
      </c>
      <c r="L803" s="4"/>
    </row>
    <row r="804" spans="2:12" ht="28.5">
      <c r="B804" s="3"/>
      <c r="C804" s="141"/>
      <c r="D804" s="141" t="s">
        <v>967</v>
      </c>
      <c r="E804" s="19"/>
      <c r="F804" s="19"/>
      <c r="G804" s="185" t="s">
        <v>1593</v>
      </c>
      <c r="H804" s="186" t="s">
        <v>107</v>
      </c>
      <c r="I804" s="187">
        <v>1</v>
      </c>
      <c r="J804" s="188"/>
      <c r="K804" s="195">
        <f t="shared" si="75"/>
        <v>0</v>
      </c>
      <c r="L804" s="4"/>
    </row>
    <row r="805" spans="2:12" ht="42.75">
      <c r="B805" s="3"/>
      <c r="C805" s="141"/>
      <c r="D805" s="141" t="s">
        <v>968</v>
      </c>
      <c r="E805" s="19"/>
      <c r="F805" s="19"/>
      <c r="G805" s="185" t="s">
        <v>1594</v>
      </c>
      <c r="H805" s="186" t="s">
        <v>107</v>
      </c>
      <c r="I805" s="187">
        <v>1</v>
      </c>
      <c r="J805" s="188"/>
      <c r="K805" s="195">
        <f t="shared" si="75"/>
        <v>0</v>
      </c>
      <c r="L805" s="4"/>
    </row>
    <row r="806" spans="2:12" ht="42.75">
      <c r="B806" s="3"/>
      <c r="C806" s="141"/>
      <c r="D806" s="141" t="s">
        <v>969</v>
      </c>
      <c r="E806" s="19"/>
      <c r="F806" s="19"/>
      <c r="G806" s="185" t="s">
        <v>1595</v>
      </c>
      <c r="H806" s="186" t="s">
        <v>107</v>
      </c>
      <c r="I806" s="187">
        <v>1</v>
      </c>
      <c r="J806" s="188"/>
      <c r="K806" s="195">
        <f t="shared" si="75"/>
        <v>0</v>
      </c>
      <c r="L806" s="4"/>
    </row>
    <row r="807" spans="2:12" ht="42.75">
      <c r="B807" s="3"/>
      <c r="C807" s="141"/>
      <c r="D807" s="141" t="s">
        <v>970</v>
      </c>
      <c r="E807" s="19"/>
      <c r="F807" s="19"/>
      <c r="G807" s="185" t="s">
        <v>1596</v>
      </c>
      <c r="H807" s="186" t="s">
        <v>107</v>
      </c>
      <c r="I807" s="187">
        <v>1</v>
      </c>
      <c r="J807" s="188"/>
      <c r="K807" s="195">
        <f t="shared" si="75"/>
        <v>0</v>
      </c>
      <c r="L807" s="4"/>
    </row>
    <row r="808" spans="2:12" ht="42.75">
      <c r="B808" s="3"/>
      <c r="C808" s="141"/>
      <c r="D808" s="141" t="s">
        <v>971</v>
      </c>
      <c r="E808" s="19"/>
      <c r="F808" s="19"/>
      <c r="G808" s="185" t="s">
        <v>1597</v>
      </c>
      <c r="H808" s="186" t="s">
        <v>107</v>
      </c>
      <c r="I808" s="187">
        <v>1</v>
      </c>
      <c r="J808" s="188"/>
      <c r="K808" s="195">
        <f t="shared" si="75"/>
        <v>0</v>
      </c>
      <c r="L808" s="4"/>
    </row>
    <row r="809" spans="2:12" ht="15" thickBot="1">
      <c r="B809" s="3"/>
      <c r="C809" s="143" t="s">
        <v>16</v>
      </c>
      <c r="D809" s="149"/>
      <c r="E809" s="24"/>
      <c r="F809" s="24"/>
      <c r="G809" s="27"/>
      <c r="H809" s="26"/>
      <c r="I809" s="159"/>
      <c r="J809" s="177"/>
      <c r="K809" s="198">
        <f>SUBTOTAL(9,K796:K808)</f>
        <v>0</v>
      </c>
      <c r="L809" s="4"/>
    </row>
    <row r="810" spans="2:12">
      <c r="B810" s="3"/>
      <c r="C810" s="150"/>
      <c r="D810" s="192" t="s">
        <v>972</v>
      </c>
      <c r="E810" s="132"/>
      <c r="F810" s="132"/>
      <c r="G810" s="173" t="s">
        <v>1598</v>
      </c>
      <c r="H810" s="162"/>
      <c r="I810" s="162"/>
      <c r="J810" s="162"/>
      <c r="K810" s="162"/>
      <c r="L810" s="4"/>
    </row>
    <row r="811" spans="2:12" ht="57">
      <c r="B811" s="3"/>
      <c r="C811" s="141"/>
      <c r="D811" s="141" t="s">
        <v>973</v>
      </c>
      <c r="E811" s="19"/>
      <c r="F811" s="19"/>
      <c r="G811" s="185" t="s">
        <v>1599</v>
      </c>
      <c r="H811" s="186" t="s">
        <v>100</v>
      </c>
      <c r="I811" s="187">
        <v>1</v>
      </c>
      <c r="J811" s="188"/>
      <c r="K811" s="195">
        <f t="shared" ref="K811:K827" si="76">ROUND(I811*J811*(1+$K$948),0)</f>
        <v>0</v>
      </c>
      <c r="L811" s="4"/>
    </row>
    <row r="812" spans="2:12" ht="57">
      <c r="B812" s="3"/>
      <c r="C812" s="141"/>
      <c r="D812" s="141" t="s">
        <v>974</v>
      </c>
      <c r="E812" s="19"/>
      <c r="F812" s="19"/>
      <c r="G812" s="185" t="s">
        <v>1600</v>
      </c>
      <c r="H812" s="186" t="s">
        <v>100</v>
      </c>
      <c r="I812" s="187">
        <v>1</v>
      </c>
      <c r="J812" s="188"/>
      <c r="K812" s="195">
        <f t="shared" si="76"/>
        <v>0</v>
      </c>
      <c r="L812" s="4"/>
    </row>
    <row r="813" spans="2:12" ht="57">
      <c r="B813" s="3"/>
      <c r="C813" s="141"/>
      <c r="D813" s="141" t="s">
        <v>975</v>
      </c>
      <c r="E813" s="19"/>
      <c r="F813" s="19"/>
      <c r="G813" s="185" t="s">
        <v>1601</v>
      </c>
      <c r="H813" s="186" t="s">
        <v>100</v>
      </c>
      <c r="I813" s="187">
        <v>1</v>
      </c>
      <c r="J813" s="188"/>
      <c r="K813" s="195">
        <f t="shared" si="76"/>
        <v>0</v>
      </c>
      <c r="L813" s="4"/>
    </row>
    <row r="814" spans="2:12" ht="42.75">
      <c r="B814" s="3"/>
      <c r="C814" s="141"/>
      <c r="D814" s="141" t="s">
        <v>976</v>
      </c>
      <c r="E814" s="19"/>
      <c r="F814" s="19"/>
      <c r="G814" s="185" t="s">
        <v>1602</v>
      </c>
      <c r="H814" s="186" t="s">
        <v>100</v>
      </c>
      <c r="I814" s="187">
        <v>1</v>
      </c>
      <c r="J814" s="188"/>
      <c r="K814" s="195">
        <f t="shared" si="76"/>
        <v>0</v>
      </c>
      <c r="L814" s="4"/>
    </row>
    <row r="815" spans="2:12" ht="57">
      <c r="B815" s="3"/>
      <c r="C815" s="141"/>
      <c r="D815" s="141" t="s">
        <v>977</v>
      </c>
      <c r="E815" s="19"/>
      <c r="F815" s="19"/>
      <c r="G815" s="185" t="s">
        <v>1603</v>
      </c>
      <c r="H815" s="186" t="s">
        <v>100</v>
      </c>
      <c r="I815" s="187">
        <v>1</v>
      </c>
      <c r="J815" s="188"/>
      <c r="K815" s="195">
        <f t="shared" si="76"/>
        <v>0</v>
      </c>
      <c r="L815" s="4"/>
    </row>
    <row r="816" spans="2:12" ht="57">
      <c r="B816" s="3"/>
      <c r="C816" s="141"/>
      <c r="D816" s="141" t="s">
        <v>978</v>
      </c>
      <c r="E816" s="19"/>
      <c r="F816" s="19"/>
      <c r="G816" s="185" t="s">
        <v>1604</v>
      </c>
      <c r="H816" s="186" t="s">
        <v>100</v>
      </c>
      <c r="I816" s="187">
        <v>1</v>
      </c>
      <c r="J816" s="188"/>
      <c r="K816" s="195">
        <f t="shared" si="76"/>
        <v>0</v>
      </c>
      <c r="L816" s="4"/>
    </row>
    <row r="817" spans="2:12" ht="42.75">
      <c r="B817" s="3"/>
      <c r="C817" s="141"/>
      <c r="D817" s="141" t="s">
        <v>979</v>
      </c>
      <c r="E817" s="19"/>
      <c r="F817" s="19"/>
      <c r="G817" s="185" t="s">
        <v>1605</v>
      </c>
      <c r="H817" s="186" t="s">
        <v>100</v>
      </c>
      <c r="I817" s="187">
        <v>1</v>
      </c>
      <c r="J817" s="188"/>
      <c r="K817" s="195">
        <f t="shared" si="76"/>
        <v>0</v>
      </c>
      <c r="L817" s="4"/>
    </row>
    <row r="818" spans="2:12" ht="42.75">
      <c r="B818" s="3"/>
      <c r="C818" s="141"/>
      <c r="D818" s="141" t="s">
        <v>980</v>
      </c>
      <c r="E818" s="19"/>
      <c r="F818" s="19"/>
      <c r="G818" s="185" t="s">
        <v>1606</v>
      </c>
      <c r="H818" s="186" t="s">
        <v>100</v>
      </c>
      <c r="I818" s="187">
        <v>1</v>
      </c>
      <c r="J818" s="188"/>
      <c r="K818" s="195">
        <f t="shared" si="76"/>
        <v>0</v>
      </c>
      <c r="L818" s="4"/>
    </row>
    <row r="819" spans="2:12" ht="42.75">
      <c r="B819" s="3"/>
      <c r="C819" s="141"/>
      <c r="D819" s="141" t="s">
        <v>981</v>
      </c>
      <c r="E819" s="19"/>
      <c r="F819" s="19"/>
      <c r="G819" s="185" t="s">
        <v>1607</v>
      </c>
      <c r="H819" s="186" t="s">
        <v>100</v>
      </c>
      <c r="I819" s="187">
        <v>1</v>
      </c>
      <c r="J819" s="188"/>
      <c r="K819" s="195">
        <f t="shared" si="76"/>
        <v>0</v>
      </c>
      <c r="L819" s="4"/>
    </row>
    <row r="820" spans="2:12" ht="42.75">
      <c r="B820" s="3"/>
      <c r="C820" s="141"/>
      <c r="D820" s="141" t="s">
        <v>982</v>
      </c>
      <c r="E820" s="19"/>
      <c r="F820" s="19"/>
      <c r="G820" s="185" t="s">
        <v>1608</v>
      </c>
      <c r="H820" s="186" t="s">
        <v>100</v>
      </c>
      <c r="I820" s="187">
        <v>1</v>
      </c>
      <c r="J820" s="188"/>
      <c r="K820" s="195">
        <f t="shared" si="76"/>
        <v>0</v>
      </c>
      <c r="L820" s="4"/>
    </row>
    <row r="821" spans="2:12" ht="42.75">
      <c r="B821" s="3"/>
      <c r="C821" s="141"/>
      <c r="D821" s="141" t="s">
        <v>983</v>
      </c>
      <c r="E821" s="19"/>
      <c r="F821" s="19"/>
      <c r="G821" s="185" t="s">
        <v>1609</v>
      </c>
      <c r="H821" s="186" t="s">
        <v>100</v>
      </c>
      <c r="I821" s="187">
        <v>1</v>
      </c>
      <c r="J821" s="188"/>
      <c r="K821" s="195">
        <f t="shared" si="76"/>
        <v>0</v>
      </c>
      <c r="L821" s="4"/>
    </row>
    <row r="822" spans="2:12" ht="42.75">
      <c r="B822" s="3"/>
      <c r="C822" s="141"/>
      <c r="D822" s="141" t="s">
        <v>984</v>
      </c>
      <c r="E822" s="19"/>
      <c r="F822" s="19"/>
      <c r="G822" s="185" t="s">
        <v>1610</v>
      </c>
      <c r="H822" s="186" t="s">
        <v>100</v>
      </c>
      <c r="I822" s="187">
        <v>1</v>
      </c>
      <c r="J822" s="188"/>
      <c r="K822" s="195">
        <f t="shared" si="76"/>
        <v>0</v>
      </c>
      <c r="L822" s="4"/>
    </row>
    <row r="823" spans="2:12" ht="57">
      <c r="B823" s="3"/>
      <c r="C823" s="141"/>
      <c r="D823" s="141" t="s">
        <v>985</v>
      </c>
      <c r="E823" s="19"/>
      <c r="F823" s="19"/>
      <c r="G823" s="185" t="s">
        <v>1611</v>
      </c>
      <c r="H823" s="186" t="s">
        <v>100</v>
      </c>
      <c r="I823" s="187">
        <v>1</v>
      </c>
      <c r="J823" s="188"/>
      <c r="K823" s="195">
        <f t="shared" si="76"/>
        <v>0</v>
      </c>
      <c r="L823" s="4"/>
    </row>
    <row r="824" spans="2:12" ht="57">
      <c r="B824" s="3"/>
      <c r="C824" s="141"/>
      <c r="D824" s="141" t="s">
        <v>986</v>
      </c>
      <c r="E824" s="19"/>
      <c r="F824" s="19"/>
      <c r="G824" s="185" t="s">
        <v>1612</v>
      </c>
      <c r="H824" s="186" t="s">
        <v>100</v>
      </c>
      <c r="I824" s="187">
        <v>1</v>
      </c>
      <c r="J824" s="188"/>
      <c r="K824" s="195">
        <f t="shared" si="76"/>
        <v>0</v>
      </c>
      <c r="L824" s="4"/>
    </row>
    <row r="825" spans="2:12" ht="57">
      <c r="B825" s="3"/>
      <c r="C825" s="141"/>
      <c r="D825" s="141" t="s">
        <v>987</v>
      </c>
      <c r="E825" s="19"/>
      <c r="F825" s="19"/>
      <c r="G825" s="185" t="s">
        <v>1613</v>
      </c>
      <c r="H825" s="186" t="s">
        <v>100</v>
      </c>
      <c r="I825" s="187">
        <v>1</v>
      </c>
      <c r="J825" s="188"/>
      <c r="K825" s="195">
        <f t="shared" si="76"/>
        <v>0</v>
      </c>
      <c r="L825" s="4"/>
    </row>
    <row r="826" spans="2:12" ht="57">
      <c r="B826" s="3"/>
      <c r="C826" s="141"/>
      <c r="D826" s="141" t="s">
        <v>988</v>
      </c>
      <c r="E826" s="19"/>
      <c r="F826" s="19"/>
      <c r="G826" s="185" t="s">
        <v>1614</v>
      </c>
      <c r="H826" s="186" t="s">
        <v>100</v>
      </c>
      <c r="I826" s="187">
        <v>1</v>
      </c>
      <c r="J826" s="188"/>
      <c r="K826" s="195">
        <f t="shared" si="76"/>
        <v>0</v>
      </c>
      <c r="L826" s="4"/>
    </row>
    <row r="827" spans="2:12" ht="57">
      <c r="B827" s="3"/>
      <c r="C827" s="141"/>
      <c r="D827" s="141" t="s">
        <v>989</v>
      </c>
      <c r="E827" s="19"/>
      <c r="F827" s="19"/>
      <c r="G827" s="185" t="s">
        <v>1615</v>
      </c>
      <c r="H827" s="186" t="s">
        <v>1532</v>
      </c>
      <c r="I827" s="187">
        <v>1</v>
      </c>
      <c r="J827" s="188"/>
      <c r="K827" s="195">
        <f t="shared" si="76"/>
        <v>0</v>
      </c>
      <c r="L827" s="4"/>
    </row>
    <row r="828" spans="2:12" ht="15" thickBot="1">
      <c r="B828" s="3"/>
      <c r="C828" s="143" t="s">
        <v>16</v>
      </c>
      <c r="D828" s="149"/>
      <c r="E828" s="24"/>
      <c r="F828" s="24"/>
      <c r="G828" s="27"/>
      <c r="H828" s="26"/>
      <c r="I828" s="159"/>
      <c r="J828" s="177"/>
      <c r="K828" s="198">
        <f>SUBTOTAL(9,K811:K827)</f>
        <v>0</v>
      </c>
      <c r="L828" s="4"/>
    </row>
    <row r="829" spans="2:12">
      <c r="B829" s="3"/>
      <c r="C829" s="150"/>
      <c r="D829" s="192" t="s">
        <v>990</v>
      </c>
      <c r="E829" s="132"/>
      <c r="F829" s="132"/>
      <c r="G829" s="173" t="s">
        <v>1616</v>
      </c>
      <c r="H829" s="162"/>
      <c r="I829" s="162"/>
      <c r="J829" s="162"/>
      <c r="K829" s="162"/>
      <c r="L829" s="4"/>
    </row>
    <row r="830" spans="2:12" ht="128.25">
      <c r="B830" s="3"/>
      <c r="C830" s="141"/>
      <c r="D830" s="141" t="s">
        <v>991</v>
      </c>
      <c r="E830" s="19"/>
      <c r="F830" s="19"/>
      <c r="G830" s="185" t="s">
        <v>1617</v>
      </c>
      <c r="H830" s="186" t="s">
        <v>107</v>
      </c>
      <c r="I830" s="187">
        <v>1</v>
      </c>
      <c r="J830" s="188"/>
      <c r="K830" s="195">
        <f t="shared" ref="K830:K849" si="77">ROUND(I830*J830*(1+$K$948),0)</f>
        <v>0</v>
      </c>
      <c r="L830" s="4"/>
    </row>
    <row r="831" spans="2:12" ht="114">
      <c r="B831" s="3"/>
      <c r="C831" s="141"/>
      <c r="D831" s="141" t="s">
        <v>992</v>
      </c>
      <c r="E831" s="19"/>
      <c r="F831" s="19"/>
      <c r="G831" s="185" t="s">
        <v>1618</v>
      </c>
      <c r="H831" s="186" t="s">
        <v>107</v>
      </c>
      <c r="I831" s="187">
        <v>1</v>
      </c>
      <c r="J831" s="188"/>
      <c r="K831" s="195">
        <f t="shared" si="77"/>
        <v>0</v>
      </c>
      <c r="L831" s="4"/>
    </row>
    <row r="832" spans="2:12" ht="71.25">
      <c r="B832" s="3"/>
      <c r="C832" s="141"/>
      <c r="D832" s="141" t="s">
        <v>993</v>
      </c>
      <c r="E832" s="19"/>
      <c r="F832" s="19"/>
      <c r="G832" s="185" t="s">
        <v>1619</v>
      </c>
      <c r="H832" s="186" t="s">
        <v>107</v>
      </c>
      <c r="I832" s="187">
        <v>1</v>
      </c>
      <c r="J832" s="188"/>
      <c r="K832" s="195">
        <f t="shared" si="77"/>
        <v>0</v>
      </c>
      <c r="L832" s="4"/>
    </row>
    <row r="833" spans="2:12" ht="71.25">
      <c r="B833" s="3"/>
      <c r="C833" s="141"/>
      <c r="D833" s="141" t="s">
        <v>994</v>
      </c>
      <c r="E833" s="19"/>
      <c r="F833" s="19"/>
      <c r="G833" s="185" t="s">
        <v>1620</v>
      </c>
      <c r="H833" s="186" t="s">
        <v>107</v>
      </c>
      <c r="I833" s="187">
        <v>1</v>
      </c>
      <c r="J833" s="188"/>
      <c r="K833" s="195">
        <f t="shared" si="77"/>
        <v>0</v>
      </c>
      <c r="L833" s="4"/>
    </row>
    <row r="834" spans="2:12" ht="114">
      <c r="B834" s="3"/>
      <c r="C834" s="141"/>
      <c r="D834" s="141" t="s">
        <v>995</v>
      </c>
      <c r="E834" s="19"/>
      <c r="F834" s="19"/>
      <c r="G834" s="185" t="s">
        <v>1621</v>
      </c>
      <c r="H834" s="186" t="s">
        <v>107</v>
      </c>
      <c r="I834" s="187">
        <v>1</v>
      </c>
      <c r="J834" s="188"/>
      <c r="K834" s="195">
        <f t="shared" si="77"/>
        <v>0</v>
      </c>
      <c r="L834" s="4"/>
    </row>
    <row r="835" spans="2:12" ht="128.25">
      <c r="B835" s="3"/>
      <c r="C835" s="141"/>
      <c r="D835" s="141" t="s">
        <v>996</v>
      </c>
      <c r="E835" s="19"/>
      <c r="F835" s="19"/>
      <c r="G835" s="185" t="s">
        <v>1622</v>
      </c>
      <c r="H835" s="186" t="s">
        <v>107</v>
      </c>
      <c r="I835" s="187">
        <v>1</v>
      </c>
      <c r="J835" s="188"/>
      <c r="K835" s="195">
        <f t="shared" si="77"/>
        <v>0</v>
      </c>
      <c r="L835" s="4"/>
    </row>
    <row r="836" spans="2:12" ht="128.25">
      <c r="B836" s="3"/>
      <c r="C836" s="141"/>
      <c r="D836" s="141" t="s">
        <v>997</v>
      </c>
      <c r="E836" s="19"/>
      <c r="F836" s="19"/>
      <c r="G836" s="185" t="s">
        <v>1623</v>
      </c>
      <c r="H836" s="186" t="s">
        <v>107</v>
      </c>
      <c r="I836" s="187">
        <v>1</v>
      </c>
      <c r="J836" s="188"/>
      <c r="K836" s="195">
        <f t="shared" si="77"/>
        <v>0</v>
      </c>
      <c r="L836" s="4"/>
    </row>
    <row r="837" spans="2:12" ht="128.25">
      <c r="B837" s="3"/>
      <c r="C837" s="141"/>
      <c r="D837" s="141" t="s">
        <v>998</v>
      </c>
      <c r="E837" s="19"/>
      <c r="F837" s="19"/>
      <c r="G837" s="185" t="s">
        <v>1624</v>
      </c>
      <c r="H837" s="186" t="s">
        <v>107</v>
      </c>
      <c r="I837" s="187">
        <v>1</v>
      </c>
      <c r="J837" s="188"/>
      <c r="K837" s="195">
        <f t="shared" si="77"/>
        <v>0</v>
      </c>
      <c r="L837" s="4"/>
    </row>
    <row r="838" spans="2:12" ht="128.25">
      <c r="B838" s="3"/>
      <c r="C838" s="141"/>
      <c r="D838" s="141" t="s">
        <v>999</v>
      </c>
      <c r="E838" s="19"/>
      <c r="F838" s="19"/>
      <c r="G838" s="185" t="s">
        <v>1625</v>
      </c>
      <c r="H838" s="186" t="s">
        <v>107</v>
      </c>
      <c r="I838" s="187">
        <v>1</v>
      </c>
      <c r="J838" s="188"/>
      <c r="K838" s="195">
        <f t="shared" si="77"/>
        <v>0</v>
      </c>
      <c r="L838" s="4"/>
    </row>
    <row r="839" spans="2:12" ht="128.25">
      <c r="B839" s="3"/>
      <c r="C839" s="141"/>
      <c r="D839" s="141" t="s">
        <v>1000</v>
      </c>
      <c r="E839" s="19"/>
      <c r="F839" s="19"/>
      <c r="G839" s="185" t="s">
        <v>1626</v>
      </c>
      <c r="H839" s="186" t="s">
        <v>107</v>
      </c>
      <c r="I839" s="187">
        <v>1</v>
      </c>
      <c r="J839" s="188"/>
      <c r="K839" s="195">
        <f t="shared" si="77"/>
        <v>0</v>
      </c>
      <c r="L839" s="4"/>
    </row>
    <row r="840" spans="2:12" ht="128.25">
      <c r="B840" s="3"/>
      <c r="C840" s="141"/>
      <c r="D840" s="141" t="s">
        <v>1001</v>
      </c>
      <c r="E840" s="19"/>
      <c r="F840" s="19"/>
      <c r="G840" s="185" t="s">
        <v>1627</v>
      </c>
      <c r="H840" s="186" t="s">
        <v>107</v>
      </c>
      <c r="I840" s="187">
        <v>1</v>
      </c>
      <c r="J840" s="188"/>
      <c r="K840" s="195">
        <f t="shared" si="77"/>
        <v>0</v>
      </c>
      <c r="L840" s="4"/>
    </row>
    <row r="841" spans="2:12" ht="85.5">
      <c r="B841" s="3"/>
      <c r="C841" s="141"/>
      <c r="D841" s="141" t="s">
        <v>1002</v>
      </c>
      <c r="E841" s="19"/>
      <c r="F841" s="19"/>
      <c r="G841" s="185" t="s">
        <v>1628</v>
      </c>
      <c r="H841" s="186" t="s">
        <v>107</v>
      </c>
      <c r="I841" s="187">
        <v>1</v>
      </c>
      <c r="J841" s="188"/>
      <c r="K841" s="195">
        <f t="shared" si="77"/>
        <v>0</v>
      </c>
      <c r="L841" s="4"/>
    </row>
    <row r="842" spans="2:12" ht="57">
      <c r="B842" s="3"/>
      <c r="C842" s="141"/>
      <c r="D842" s="141" t="s">
        <v>1003</v>
      </c>
      <c r="E842" s="19"/>
      <c r="F842" s="19"/>
      <c r="G842" s="185" t="s">
        <v>1629</v>
      </c>
      <c r="H842" s="186" t="s">
        <v>107</v>
      </c>
      <c r="I842" s="187">
        <v>1</v>
      </c>
      <c r="J842" s="188"/>
      <c r="K842" s="195">
        <f t="shared" si="77"/>
        <v>0</v>
      </c>
      <c r="L842" s="4"/>
    </row>
    <row r="843" spans="2:12" ht="128.25">
      <c r="B843" s="3"/>
      <c r="C843" s="141"/>
      <c r="D843" s="141" t="s">
        <v>1004</v>
      </c>
      <c r="E843" s="19"/>
      <c r="F843" s="19"/>
      <c r="G843" s="185" t="s">
        <v>1630</v>
      </c>
      <c r="H843" s="186" t="s">
        <v>107</v>
      </c>
      <c r="I843" s="187">
        <v>1</v>
      </c>
      <c r="J843" s="188"/>
      <c r="K843" s="195">
        <f t="shared" si="77"/>
        <v>0</v>
      </c>
      <c r="L843" s="4"/>
    </row>
    <row r="844" spans="2:12" ht="85.5">
      <c r="B844" s="3"/>
      <c r="C844" s="141"/>
      <c r="D844" s="141" t="s">
        <v>1005</v>
      </c>
      <c r="E844" s="19"/>
      <c r="F844" s="19"/>
      <c r="G844" s="185" t="s">
        <v>1631</v>
      </c>
      <c r="H844" s="186" t="s">
        <v>107</v>
      </c>
      <c r="I844" s="187">
        <v>1</v>
      </c>
      <c r="J844" s="188"/>
      <c r="K844" s="195">
        <f t="shared" si="77"/>
        <v>0</v>
      </c>
      <c r="L844" s="4"/>
    </row>
    <row r="845" spans="2:12" ht="42.75">
      <c r="B845" s="3"/>
      <c r="C845" s="141"/>
      <c r="D845" s="141" t="s">
        <v>1006</v>
      </c>
      <c r="E845" s="19"/>
      <c r="F845" s="19"/>
      <c r="G845" s="185" t="s">
        <v>1632</v>
      </c>
      <c r="H845" s="186" t="s">
        <v>107</v>
      </c>
      <c r="I845" s="187">
        <v>1</v>
      </c>
      <c r="J845" s="188"/>
      <c r="K845" s="195">
        <f t="shared" si="77"/>
        <v>0</v>
      </c>
      <c r="L845" s="4"/>
    </row>
    <row r="846" spans="2:12" ht="114">
      <c r="B846" s="3"/>
      <c r="C846" s="141"/>
      <c r="D846" s="141" t="s">
        <v>1007</v>
      </c>
      <c r="E846" s="19"/>
      <c r="F846" s="19"/>
      <c r="G846" s="185" t="s">
        <v>1633</v>
      </c>
      <c r="H846" s="186" t="s">
        <v>107</v>
      </c>
      <c r="I846" s="187">
        <v>1</v>
      </c>
      <c r="J846" s="188"/>
      <c r="K846" s="195">
        <f t="shared" si="77"/>
        <v>0</v>
      </c>
      <c r="L846" s="4"/>
    </row>
    <row r="847" spans="2:12" ht="99.75">
      <c r="B847" s="3"/>
      <c r="C847" s="141"/>
      <c r="D847" s="141" t="s">
        <v>1008</v>
      </c>
      <c r="E847" s="19"/>
      <c r="F847" s="19"/>
      <c r="G847" s="185" t="s">
        <v>1634</v>
      </c>
      <c r="H847" s="186" t="s">
        <v>107</v>
      </c>
      <c r="I847" s="187">
        <v>1</v>
      </c>
      <c r="J847" s="188"/>
      <c r="K847" s="195">
        <f t="shared" si="77"/>
        <v>0</v>
      </c>
      <c r="L847" s="4"/>
    </row>
    <row r="848" spans="2:12" ht="99.75">
      <c r="B848" s="3"/>
      <c r="C848" s="141"/>
      <c r="D848" s="141" t="s">
        <v>1009</v>
      </c>
      <c r="E848" s="19"/>
      <c r="F848" s="19"/>
      <c r="G848" s="185" t="s">
        <v>1634</v>
      </c>
      <c r="H848" s="186" t="s">
        <v>107</v>
      </c>
      <c r="I848" s="187">
        <v>1</v>
      </c>
      <c r="J848" s="188"/>
      <c r="K848" s="195">
        <f t="shared" si="77"/>
        <v>0</v>
      </c>
      <c r="L848" s="4"/>
    </row>
    <row r="849" spans="2:12" ht="114">
      <c r="B849" s="3"/>
      <c r="C849" s="141"/>
      <c r="D849" s="141" t="s">
        <v>1010</v>
      </c>
      <c r="E849" s="19"/>
      <c r="F849" s="19"/>
      <c r="G849" s="185" t="s">
        <v>1635</v>
      </c>
      <c r="H849" s="186" t="s">
        <v>107</v>
      </c>
      <c r="I849" s="187">
        <v>1</v>
      </c>
      <c r="J849" s="188"/>
      <c r="K849" s="195">
        <f t="shared" si="77"/>
        <v>0</v>
      </c>
      <c r="L849" s="4"/>
    </row>
    <row r="850" spans="2:12" ht="15" thickBot="1">
      <c r="B850" s="3"/>
      <c r="C850" s="143" t="s">
        <v>16</v>
      </c>
      <c r="D850" s="149"/>
      <c r="E850" s="24"/>
      <c r="F850" s="24"/>
      <c r="G850" s="27"/>
      <c r="H850" s="26"/>
      <c r="I850" s="159"/>
      <c r="J850" s="177"/>
      <c r="K850" s="198">
        <f>SUBTOTAL(9,K830:K849)</f>
        <v>0</v>
      </c>
      <c r="L850" s="4"/>
    </row>
    <row r="851" spans="2:12" ht="28.5">
      <c r="B851" s="3"/>
      <c r="C851" s="150"/>
      <c r="D851" s="192" t="s">
        <v>1011</v>
      </c>
      <c r="E851" s="132"/>
      <c r="F851" s="132"/>
      <c r="G851" s="173" t="s">
        <v>1636</v>
      </c>
      <c r="H851" s="162"/>
      <c r="I851" s="162"/>
      <c r="J851" s="162"/>
      <c r="K851" s="162"/>
      <c r="L851" s="4"/>
    </row>
    <row r="852" spans="2:12" ht="42.75">
      <c r="B852" s="3"/>
      <c r="C852" s="141"/>
      <c r="D852" s="141" t="s">
        <v>1012</v>
      </c>
      <c r="E852" s="19"/>
      <c r="F852" s="19"/>
      <c r="G852" s="185" t="s">
        <v>1637</v>
      </c>
      <c r="H852" s="186" t="s">
        <v>107</v>
      </c>
      <c r="I852" s="187">
        <v>1</v>
      </c>
      <c r="J852" s="188"/>
      <c r="K852" s="195">
        <f t="shared" ref="K852:K862" si="78">ROUND(I852*J852*(1+$K$948),0)</f>
        <v>0</v>
      </c>
      <c r="L852" s="4"/>
    </row>
    <row r="853" spans="2:12" ht="42.75">
      <c r="B853" s="3"/>
      <c r="C853" s="141"/>
      <c r="D853" s="141" t="s">
        <v>1013</v>
      </c>
      <c r="E853" s="19"/>
      <c r="F853" s="19"/>
      <c r="G853" s="185" t="s">
        <v>1638</v>
      </c>
      <c r="H853" s="186" t="s">
        <v>107</v>
      </c>
      <c r="I853" s="187">
        <v>1</v>
      </c>
      <c r="J853" s="188"/>
      <c r="K853" s="195">
        <f t="shared" si="78"/>
        <v>0</v>
      </c>
      <c r="L853" s="4"/>
    </row>
    <row r="854" spans="2:12" ht="28.5">
      <c r="B854" s="3"/>
      <c r="C854" s="141"/>
      <c r="D854" s="141" t="s">
        <v>1014</v>
      </c>
      <c r="E854" s="19"/>
      <c r="F854" s="19"/>
      <c r="G854" s="185" t="s">
        <v>1639</v>
      </c>
      <c r="H854" s="186" t="s">
        <v>107</v>
      </c>
      <c r="I854" s="187">
        <v>1</v>
      </c>
      <c r="J854" s="188"/>
      <c r="K854" s="195">
        <f t="shared" si="78"/>
        <v>0</v>
      </c>
      <c r="L854" s="4"/>
    </row>
    <row r="855" spans="2:12" ht="28.5">
      <c r="B855" s="3"/>
      <c r="C855" s="141"/>
      <c r="D855" s="141" t="s">
        <v>1015</v>
      </c>
      <c r="E855" s="19"/>
      <c r="F855" s="19"/>
      <c r="G855" s="185" t="s">
        <v>1640</v>
      </c>
      <c r="H855" s="186" t="s">
        <v>107</v>
      </c>
      <c r="I855" s="187">
        <v>1</v>
      </c>
      <c r="J855" s="188"/>
      <c r="K855" s="195">
        <f t="shared" si="78"/>
        <v>0</v>
      </c>
      <c r="L855" s="4"/>
    </row>
    <row r="856" spans="2:12" ht="28.5">
      <c r="B856" s="3"/>
      <c r="C856" s="141"/>
      <c r="D856" s="141" t="s">
        <v>1016</v>
      </c>
      <c r="E856" s="19"/>
      <c r="F856" s="19"/>
      <c r="G856" s="185" t="s">
        <v>1641</v>
      </c>
      <c r="H856" s="186" t="s">
        <v>100</v>
      </c>
      <c r="I856" s="187">
        <v>1</v>
      </c>
      <c r="J856" s="188"/>
      <c r="K856" s="195">
        <f t="shared" si="78"/>
        <v>0</v>
      </c>
      <c r="L856" s="4"/>
    </row>
    <row r="857" spans="2:12" ht="28.5">
      <c r="B857" s="3"/>
      <c r="C857" s="141"/>
      <c r="D857" s="141" t="s">
        <v>1017</v>
      </c>
      <c r="E857" s="19"/>
      <c r="F857" s="19"/>
      <c r="G857" s="185" t="s">
        <v>1642</v>
      </c>
      <c r="H857" s="186" t="s">
        <v>100</v>
      </c>
      <c r="I857" s="187">
        <v>1</v>
      </c>
      <c r="J857" s="188"/>
      <c r="K857" s="195">
        <f t="shared" si="78"/>
        <v>0</v>
      </c>
      <c r="L857" s="4"/>
    </row>
    <row r="858" spans="2:12" ht="28.5">
      <c r="B858" s="3"/>
      <c r="C858" s="141"/>
      <c r="D858" s="141" t="s">
        <v>1018</v>
      </c>
      <c r="E858" s="19"/>
      <c r="F858" s="19"/>
      <c r="G858" s="185" t="s">
        <v>1643</v>
      </c>
      <c r="H858" s="186" t="s">
        <v>107</v>
      </c>
      <c r="I858" s="187">
        <v>1</v>
      </c>
      <c r="J858" s="188"/>
      <c r="K858" s="195">
        <f t="shared" si="78"/>
        <v>0</v>
      </c>
      <c r="L858" s="4"/>
    </row>
    <row r="859" spans="2:12" ht="85.5">
      <c r="B859" s="3"/>
      <c r="C859" s="141"/>
      <c r="D859" s="141" t="s">
        <v>1019</v>
      </c>
      <c r="E859" s="19"/>
      <c r="F859" s="19"/>
      <c r="G859" s="185" t="s">
        <v>1644</v>
      </c>
      <c r="H859" s="186" t="s">
        <v>107</v>
      </c>
      <c r="I859" s="187">
        <v>1</v>
      </c>
      <c r="J859" s="188"/>
      <c r="K859" s="195">
        <f t="shared" si="78"/>
        <v>0</v>
      </c>
      <c r="L859" s="4"/>
    </row>
    <row r="860" spans="2:12" ht="28.5">
      <c r="B860" s="3"/>
      <c r="C860" s="141"/>
      <c r="D860" s="141" t="s">
        <v>1020</v>
      </c>
      <c r="E860" s="19"/>
      <c r="F860" s="19"/>
      <c r="G860" s="185" t="s">
        <v>1645</v>
      </c>
      <c r="H860" s="186" t="s">
        <v>100</v>
      </c>
      <c r="I860" s="187">
        <v>1</v>
      </c>
      <c r="J860" s="188"/>
      <c r="K860" s="195">
        <f t="shared" si="78"/>
        <v>0</v>
      </c>
      <c r="L860" s="4"/>
    </row>
    <row r="861" spans="2:12" ht="71.25">
      <c r="B861" s="3"/>
      <c r="C861" s="141"/>
      <c r="D861" s="141" t="s">
        <v>1021</v>
      </c>
      <c r="E861" s="19"/>
      <c r="F861" s="19"/>
      <c r="G861" s="185" t="s">
        <v>1646</v>
      </c>
      <c r="H861" s="186" t="s">
        <v>107</v>
      </c>
      <c r="I861" s="187">
        <v>1</v>
      </c>
      <c r="J861" s="188"/>
      <c r="K861" s="195">
        <f t="shared" si="78"/>
        <v>0</v>
      </c>
      <c r="L861" s="4"/>
    </row>
    <row r="862" spans="2:12" ht="71.25">
      <c r="B862" s="3"/>
      <c r="C862" s="141"/>
      <c r="D862" s="141" t="s">
        <v>1022</v>
      </c>
      <c r="E862" s="19"/>
      <c r="F862" s="19"/>
      <c r="G862" s="185" t="s">
        <v>1647</v>
      </c>
      <c r="H862" s="186" t="s">
        <v>107</v>
      </c>
      <c r="I862" s="187">
        <v>1</v>
      </c>
      <c r="J862" s="188"/>
      <c r="K862" s="195">
        <f t="shared" si="78"/>
        <v>0</v>
      </c>
      <c r="L862" s="4"/>
    </row>
    <row r="863" spans="2:12" ht="15" thickBot="1">
      <c r="B863" s="3"/>
      <c r="C863" s="143" t="s">
        <v>16</v>
      </c>
      <c r="D863" s="149"/>
      <c r="E863" s="24"/>
      <c r="F863" s="24"/>
      <c r="G863" s="27"/>
      <c r="H863" s="26"/>
      <c r="I863" s="159"/>
      <c r="J863" s="177"/>
      <c r="K863" s="198">
        <f>SUBTOTAL(9,K852:K862)</f>
        <v>0</v>
      </c>
      <c r="L863" s="4"/>
    </row>
    <row r="864" spans="2:12">
      <c r="B864" s="3"/>
      <c r="C864" s="150"/>
      <c r="D864" s="192" t="s">
        <v>1023</v>
      </c>
      <c r="E864" s="132"/>
      <c r="F864" s="132"/>
      <c r="G864" s="173" t="s">
        <v>1648</v>
      </c>
      <c r="H864" s="162"/>
      <c r="I864" s="162"/>
      <c r="J864" s="162"/>
      <c r="K864" s="162"/>
      <c r="L864" s="4"/>
    </row>
    <row r="865" spans="2:12" ht="57">
      <c r="B865" s="3"/>
      <c r="C865" s="141"/>
      <c r="D865" s="141" t="s">
        <v>1024</v>
      </c>
      <c r="E865" s="19"/>
      <c r="F865" s="19"/>
      <c r="G865" s="185" t="s">
        <v>1649</v>
      </c>
      <c r="H865" s="186" t="s">
        <v>100</v>
      </c>
      <c r="I865" s="187">
        <v>1</v>
      </c>
      <c r="J865" s="188"/>
      <c r="K865" s="195">
        <f t="shared" ref="K865:K866" si="79">ROUND(I865*J865*(1+$K$948),0)</f>
        <v>0</v>
      </c>
      <c r="L865" s="4"/>
    </row>
    <row r="866" spans="2:12" ht="57">
      <c r="B866" s="3"/>
      <c r="C866" s="141"/>
      <c r="D866" s="141" t="s">
        <v>1025</v>
      </c>
      <c r="E866" s="19"/>
      <c r="F866" s="19"/>
      <c r="G866" s="185" t="s">
        <v>1650</v>
      </c>
      <c r="H866" s="186" t="s">
        <v>107</v>
      </c>
      <c r="I866" s="187">
        <v>1</v>
      </c>
      <c r="J866" s="188"/>
      <c r="K866" s="195">
        <f t="shared" si="79"/>
        <v>0</v>
      </c>
      <c r="L866" s="4"/>
    </row>
    <row r="867" spans="2:12" ht="15" thickBot="1">
      <c r="B867" s="3"/>
      <c r="C867" s="143" t="s">
        <v>16</v>
      </c>
      <c r="D867" s="149"/>
      <c r="E867" s="24"/>
      <c r="F867" s="24"/>
      <c r="G867" s="27"/>
      <c r="H867" s="26"/>
      <c r="I867" s="159"/>
      <c r="J867" s="177"/>
      <c r="K867" s="198">
        <f>SUBTOTAL(9,K865:K866)</f>
        <v>0</v>
      </c>
      <c r="L867" s="4"/>
    </row>
    <row r="868" spans="2:12">
      <c r="B868" s="3"/>
      <c r="C868" s="150"/>
      <c r="D868" s="192" t="s">
        <v>1026</v>
      </c>
      <c r="E868" s="132"/>
      <c r="F868" s="132"/>
      <c r="G868" s="173" t="s">
        <v>1651</v>
      </c>
      <c r="H868" s="162"/>
      <c r="I868" s="162"/>
      <c r="J868" s="162"/>
      <c r="K868" s="162"/>
      <c r="L868" s="4"/>
    </row>
    <row r="869" spans="2:12" ht="28.5">
      <c r="B869" s="3"/>
      <c r="C869" s="141"/>
      <c r="D869" s="141" t="s">
        <v>1027</v>
      </c>
      <c r="E869" s="19"/>
      <c r="F869" s="19"/>
      <c r="G869" s="185" t="s">
        <v>1652</v>
      </c>
      <c r="H869" s="186" t="s">
        <v>107</v>
      </c>
      <c r="I869" s="187">
        <v>1</v>
      </c>
      <c r="J869" s="188"/>
      <c r="K869" s="195">
        <f t="shared" ref="K869:K889" si="80">ROUND(I869*J869*(1+$K$948),0)</f>
        <v>0</v>
      </c>
      <c r="L869" s="4"/>
    </row>
    <row r="870" spans="2:12" ht="28.5">
      <c r="B870" s="3"/>
      <c r="C870" s="141"/>
      <c r="D870" s="141" t="s">
        <v>1028</v>
      </c>
      <c r="E870" s="19"/>
      <c r="F870" s="19"/>
      <c r="G870" s="185" t="s">
        <v>1653</v>
      </c>
      <c r="H870" s="186" t="s">
        <v>107</v>
      </c>
      <c r="I870" s="187">
        <v>1</v>
      </c>
      <c r="J870" s="188"/>
      <c r="K870" s="195">
        <f t="shared" si="80"/>
        <v>0</v>
      </c>
      <c r="L870" s="4"/>
    </row>
    <row r="871" spans="2:12" ht="28.5">
      <c r="B871" s="3"/>
      <c r="C871" s="141"/>
      <c r="D871" s="141" t="s">
        <v>1029</v>
      </c>
      <c r="E871" s="19"/>
      <c r="F871" s="19"/>
      <c r="G871" s="185" t="s">
        <v>1654</v>
      </c>
      <c r="H871" s="186" t="s">
        <v>107</v>
      </c>
      <c r="I871" s="187">
        <v>1</v>
      </c>
      <c r="J871" s="188"/>
      <c r="K871" s="195">
        <f t="shared" si="80"/>
        <v>0</v>
      </c>
      <c r="L871" s="4"/>
    </row>
    <row r="872" spans="2:12" ht="71.25">
      <c r="B872" s="3"/>
      <c r="C872" s="141"/>
      <c r="D872" s="141" t="s">
        <v>1030</v>
      </c>
      <c r="E872" s="19"/>
      <c r="F872" s="19"/>
      <c r="G872" s="185" t="s">
        <v>1655</v>
      </c>
      <c r="H872" s="186" t="s">
        <v>107</v>
      </c>
      <c r="I872" s="187">
        <v>1</v>
      </c>
      <c r="J872" s="188"/>
      <c r="K872" s="195">
        <f t="shared" si="80"/>
        <v>0</v>
      </c>
      <c r="L872" s="4"/>
    </row>
    <row r="873" spans="2:12" ht="71.25">
      <c r="B873" s="3"/>
      <c r="C873" s="141"/>
      <c r="D873" s="141" t="s">
        <v>1031</v>
      </c>
      <c r="E873" s="19"/>
      <c r="F873" s="19"/>
      <c r="G873" s="185" t="s">
        <v>1656</v>
      </c>
      <c r="H873" s="186" t="s">
        <v>107</v>
      </c>
      <c r="I873" s="187">
        <v>1</v>
      </c>
      <c r="J873" s="188"/>
      <c r="K873" s="195">
        <f t="shared" si="80"/>
        <v>0</v>
      </c>
      <c r="L873" s="4"/>
    </row>
    <row r="874" spans="2:12" ht="71.25">
      <c r="B874" s="3"/>
      <c r="C874" s="141"/>
      <c r="D874" s="141" t="s">
        <v>1032</v>
      </c>
      <c r="E874" s="19"/>
      <c r="F874" s="19"/>
      <c r="G874" s="185" t="s">
        <v>1657</v>
      </c>
      <c r="H874" s="186" t="s">
        <v>107</v>
      </c>
      <c r="I874" s="187">
        <v>1</v>
      </c>
      <c r="J874" s="188"/>
      <c r="K874" s="195">
        <f t="shared" si="80"/>
        <v>0</v>
      </c>
      <c r="L874" s="4"/>
    </row>
    <row r="875" spans="2:12" ht="71.25">
      <c r="B875" s="3"/>
      <c r="C875" s="141"/>
      <c r="D875" s="141" t="s">
        <v>1033</v>
      </c>
      <c r="E875" s="19"/>
      <c r="F875" s="19"/>
      <c r="G875" s="185" t="s">
        <v>1658</v>
      </c>
      <c r="H875" s="186" t="s">
        <v>107</v>
      </c>
      <c r="I875" s="187">
        <v>1</v>
      </c>
      <c r="J875" s="188"/>
      <c r="K875" s="195">
        <f t="shared" si="80"/>
        <v>0</v>
      </c>
      <c r="L875" s="4"/>
    </row>
    <row r="876" spans="2:12" ht="71.25">
      <c r="B876" s="3"/>
      <c r="C876" s="141"/>
      <c r="D876" s="141" t="s">
        <v>1034</v>
      </c>
      <c r="E876" s="19"/>
      <c r="F876" s="19"/>
      <c r="G876" s="185" t="s">
        <v>1659</v>
      </c>
      <c r="H876" s="186" t="s">
        <v>107</v>
      </c>
      <c r="I876" s="187">
        <v>1</v>
      </c>
      <c r="J876" s="188"/>
      <c r="K876" s="195">
        <f t="shared" si="80"/>
        <v>0</v>
      </c>
      <c r="L876" s="4"/>
    </row>
    <row r="877" spans="2:12" ht="71.25">
      <c r="B877" s="3"/>
      <c r="C877" s="141"/>
      <c r="D877" s="141" t="s">
        <v>1035</v>
      </c>
      <c r="E877" s="19"/>
      <c r="F877" s="19"/>
      <c r="G877" s="185" t="s">
        <v>1660</v>
      </c>
      <c r="H877" s="186" t="s">
        <v>107</v>
      </c>
      <c r="I877" s="187">
        <v>1</v>
      </c>
      <c r="J877" s="188"/>
      <c r="K877" s="195">
        <f t="shared" si="80"/>
        <v>0</v>
      </c>
      <c r="L877" s="4"/>
    </row>
    <row r="878" spans="2:12" ht="42.75">
      <c r="B878" s="3"/>
      <c r="C878" s="141"/>
      <c r="D878" s="141" t="s">
        <v>1036</v>
      </c>
      <c r="E878" s="19"/>
      <c r="F878" s="19"/>
      <c r="G878" s="185" t="s">
        <v>1661</v>
      </c>
      <c r="H878" s="186" t="s">
        <v>100</v>
      </c>
      <c r="I878" s="187">
        <v>1</v>
      </c>
      <c r="J878" s="188"/>
      <c r="K878" s="195">
        <f t="shared" si="80"/>
        <v>0</v>
      </c>
      <c r="L878" s="4"/>
    </row>
    <row r="879" spans="2:12" ht="28.5">
      <c r="B879" s="3"/>
      <c r="C879" s="141"/>
      <c r="D879" s="141" t="s">
        <v>1037</v>
      </c>
      <c r="E879" s="19"/>
      <c r="F879" s="19"/>
      <c r="G879" s="185" t="s">
        <v>1662</v>
      </c>
      <c r="H879" s="186" t="s">
        <v>1663</v>
      </c>
      <c r="I879" s="187">
        <v>1</v>
      </c>
      <c r="J879" s="188"/>
      <c r="K879" s="195">
        <f t="shared" si="80"/>
        <v>0</v>
      </c>
      <c r="L879" s="4"/>
    </row>
    <row r="880" spans="2:12" ht="85.5">
      <c r="B880" s="3"/>
      <c r="C880" s="141"/>
      <c r="D880" s="141" t="s">
        <v>1038</v>
      </c>
      <c r="E880" s="19"/>
      <c r="F880" s="19"/>
      <c r="G880" s="185" t="s">
        <v>1664</v>
      </c>
      <c r="H880" s="186" t="s">
        <v>107</v>
      </c>
      <c r="I880" s="187">
        <v>1</v>
      </c>
      <c r="J880" s="188"/>
      <c r="K880" s="195">
        <f t="shared" si="80"/>
        <v>0</v>
      </c>
      <c r="L880" s="4"/>
    </row>
    <row r="881" spans="2:12" ht="42.75">
      <c r="B881" s="3"/>
      <c r="C881" s="141"/>
      <c r="D881" s="141" t="s">
        <v>1039</v>
      </c>
      <c r="E881" s="19"/>
      <c r="F881" s="19"/>
      <c r="G881" s="185" t="s">
        <v>1665</v>
      </c>
      <c r="H881" s="186" t="s">
        <v>107</v>
      </c>
      <c r="I881" s="187">
        <v>1</v>
      </c>
      <c r="J881" s="188"/>
      <c r="K881" s="195">
        <f t="shared" si="80"/>
        <v>0</v>
      </c>
      <c r="L881" s="4"/>
    </row>
    <row r="882" spans="2:12" ht="42.75">
      <c r="B882" s="3"/>
      <c r="C882" s="141"/>
      <c r="D882" s="141" t="s">
        <v>1040</v>
      </c>
      <c r="E882" s="19"/>
      <c r="F882" s="19"/>
      <c r="G882" s="185" t="s">
        <v>1666</v>
      </c>
      <c r="H882" s="186" t="s">
        <v>107</v>
      </c>
      <c r="I882" s="187">
        <v>1</v>
      </c>
      <c r="J882" s="188"/>
      <c r="K882" s="195">
        <f t="shared" si="80"/>
        <v>0</v>
      </c>
      <c r="L882" s="4"/>
    </row>
    <row r="883" spans="2:12" ht="28.5">
      <c r="B883" s="3"/>
      <c r="C883" s="141"/>
      <c r="D883" s="141" t="s">
        <v>1041</v>
      </c>
      <c r="E883" s="19"/>
      <c r="F883" s="19"/>
      <c r="G883" s="185" t="s">
        <v>1667</v>
      </c>
      <c r="H883" s="186" t="s">
        <v>107</v>
      </c>
      <c r="I883" s="187">
        <v>1</v>
      </c>
      <c r="J883" s="188"/>
      <c r="K883" s="195">
        <f t="shared" si="80"/>
        <v>0</v>
      </c>
      <c r="L883" s="4"/>
    </row>
    <row r="884" spans="2:12" ht="28.5">
      <c r="B884" s="3"/>
      <c r="C884" s="141"/>
      <c r="D884" s="141" t="s">
        <v>1042</v>
      </c>
      <c r="E884" s="19"/>
      <c r="F884" s="19"/>
      <c r="G884" s="185" t="s">
        <v>1668</v>
      </c>
      <c r="H884" s="186" t="s">
        <v>107</v>
      </c>
      <c r="I884" s="187">
        <v>1</v>
      </c>
      <c r="J884" s="188"/>
      <c r="K884" s="195">
        <f t="shared" si="80"/>
        <v>0</v>
      </c>
      <c r="L884" s="4"/>
    </row>
    <row r="885" spans="2:12" ht="28.5">
      <c r="B885" s="3"/>
      <c r="C885" s="141"/>
      <c r="D885" s="141" t="s">
        <v>1043</v>
      </c>
      <c r="E885" s="19"/>
      <c r="F885" s="19"/>
      <c r="G885" s="185" t="s">
        <v>1669</v>
      </c>
      <c r="H885" s="186" t="s">
        <v>107</v>
      </c>
      <c r="I885" s="187">
        <v>1</v>
      </c>
      <c r="J885" s="188"/>
      <c r="K885" s="195">
        <f t="shared" si="80"/>
        <v>0</v>
      </c>
      <c r="L885" s="4"/>
    </row>
    <row r="886" spans="2:12" ht="28.5">
      <c r="B886" s="3"/>
      <c r="C886" s="141"/>
      <c r="D886" s="141" t="s">
        <v>1044</v>
      </c>
      <c r="E886" s="19"/>
      <c r="F886" s="19"/>
      <c r="G886" s="185" t="s">
        <v>1670</v>
      </c>
      <c r="H886" s="186" t="s">
        <v>107</v>
      </c>
      <c r="I886" s="187">
        <v>1</v>
      </c>
      <c r="J886" s="188"/>
      <c r="K886" s="195">
        <f t="shared" si="80"/>
        <v>0</v>
      </c>
      <c r="L886" s="4"/>
    </row>
    <row r="887" spans="2:12" ht="71.25">
      <c r="B887" s="3"/>
      <c r="C887" s="141"/>
      <c r="D887" s="141" t="s">
        <v>1045</v>
      </c>
      <c r="E887" s="19"/>
      <c r="F887" s="19"/>
      <c r="G887" s="185" t="s">
        <v>1671</v>
      </c>
      <c r="H887" s="186" t="s">
        <v>107</v>
      </c>
      <c r="I887" s="187">
        <v>1</v>
      </c>
      <c r="J887" s="188"/>
      <c r="K887" s="195">
        <f t="shared" si="80"/>
        <v>0</v>
      </c>
      <c r="L887" s="4"/>
    </row>
    <row r="888" spans="2:12" ht="57">
      <c r="B888" s="3"/>
      <c r="C888" s="141"/>
      <c r="D888" s="141" t="s">
        <v>1046</v>
      </c>
      <c r="E888" s="19"/>
      <c r="F888" s="19"/>
      <c r="G888" s="185" t="s">
        <v>1672</v>
      </c>
      <c r="H888" s="186" t="s">
        <v>107</v>
      </c>
      <c r="I888" s="187">
        <v>1</v>
      </c>
      <c r="J888" s="188"/>
      <c r="K888" s="195">
        <f t="shared" si="80"/>
        <v>0</v>
      </c>
      <c r="L888" s="4"/>
    </row>
    <row r="889" spans="2:12" ht="42.75">
      <c r="B889" s="3"/>
      <c r="C889" s="141"/>
      <c r="D889" s="141" t="s">
        <v>1047</v>
      </c>
      <c r="E889" s="19"/>
      <c r="F889" s="19"/>
      <c r="G889" s="185" t="s">
        <v>1673</v>
      </c>
      <c r="H889" s="186" t="s">
        <v>107</v>
      </c>
      <c r="I889" s="187">
        <v>1</v>
      </c>
      <c r="J889" s="188"/>
      <c r="K889" s="195">
        <f t="shared" si="80"/>
        <v>0</v>
      </c>
      <c r="L889" s="4"/>
    </row>
    <row r="890" spans="2:12" ht="15" thickBot="1">
      <c r="B890" s="3"/>
      <c r="C890" s="143" t="s">
        <v>16</v>
      </c>
      <c r="D890" s="149"/>
      <c r="E890" s="24"/>
      <c r="F890" s="24"/>
      <c r="G890" s="27"/>
      <c r="H890" s="26"/>
      <c r="I890" s="159"/>
      <c r="J890" s="177"/>
      <c r="K890" s="198">
        <f>SUBTOTAL(9,K869:K889)</f>
        <v>0</v>
      </c>
      <c r="L890" s="4"/>
    </row>
    <row r="891" spans="2:12" ht="15" thickBot="1">
      <c r="B891" s="3"/>
      <c r="C891" s="150"/>
      <c r="D891" s="192">
        <v>16</v>
      </c>
      <c r="E891" s="132"/>
      <c r="F891" s="132"/>
      <c r="G891" s="173" t="s">
        <v>1674</v>
      </c>
      <c r="H891" s="162"/>
      <c r="I891" s="162"/>
      <c r="J891" s="162"/>
      <c r="K891" s="162"/>
      <c r="L891" s="4"/>
    </row>
    <row r="892" spans="2:12">
      <c r="B892" s="3"/>
      <c r="C892" s="150"/>
      <c r="D892" s="192" t="s">
        <v>1048</v>
      </c>
      <c r="E892" s="132"/>
      <c r="F892" s="132"/>
      <c r="G892" s="173" t="s">
        <v>1675</v>
      </c>
      <c r="H892" s="162"/>
      <c r="I892" s="162"/>
      <c r="J892" s="162"/>
      <c r="K892" s="162"/>
      <c r="L892" s="4"/>
    </row>
    <row r="893" spans="2:12" ht="42.75">
      <c r="B893" s="3"/>
      <c r="C893" s="141"/>
      <c r="D893" s="141" t="s">
        <v>1049</v>
      </c>
      <c r="E893" s="19"/>
      <c r="F893" s="19"/>
      <c r="G893" s="185" t="s">
        <v>1676</v>
      </c>
      <c r="H893" s="186" t="s">
        <v>107</v>
      </c>
      <c r="I893" s="187">
        <v>1</v>
      </c>
      <c r="J893" s="188"/>
      <c r="K893" s="195">
        <f t="shared" ref="K893:K894" si="81">ROUND(I893*J893*(1+$K$948),0)</f>
        <v>0</v>
      </c>
      <c r="L893" s="4"/>
    </row>
    <row r="894" spans="2:12" ht="42.75">
      <c r="B894" s="3"/>
      <c r="C894" s="141"/>
      <c r="D894" s="141" t="s">
        <v>1050</v>
      </c>
      <c r="E894" s="19"/>
      <c r="F894" s="19"/>
      <c r="G894" s="185" t="s">
        <v>1677</v>
      </c>
      <c r="H894" s="186" t="s">
        <v>107</v>
      </c>
      <c r="I894" s="187">
        <v>1</v>
      </c>
      <c r="J894" s="188"/>
      <c r="K894" s="195">
        <f t="shared" si="81"/>
        <v>0</v>
      </c>
      <c r="L894" s="4"/>
    </row>
    <row r="895" spans="2:12" ht="15" thickBot="1">
      <c r="B895" s="3"/>
      <c r="C895" s="143" t="s">
        <v>16</v>
      </c>
      <c r="D895" s="149"/>
      <c r="E895" s="24"/>
      <c r="F895" s="24"/>
      <c r="G895" s="27"/>
      <c r="H895" s="26"/>
      <c r="I895" s="159"/>
      <c r="J895" s="177"/>
      <c r="K895" s="198">
        <f>SUBTOTAL(9,K893:K894)</f>
        <v>0</v>
      </c>
      <c r="L895" s="4"/>
    </row>
    <row r="896" spans="2:12">
      <c r="B896" s="3"/>
      <c r="C896" s="150"/>
      <c r="D896" s="192">
        <v>16.2</v>
      </c>
      <c r="E896" s="132"/>
      <c r="F896" s="132"/>
      <c r="G896" s="173" t="s">
        <v>1675</v>
      </c>
      <c r="H896" s="162"/>
      <c r="I896" s="162"/>
      <c r="J896" s="162"/>
      <c r="K896" s="162"/>
      <c r="L896" s="4"/>
    </row>
    <row r="897" spans="2:12" ht="99.75">
      <c r="B897" s="3"/>
      <c r="C897" s="141"/>
      <c r="D897" s="141" t="s">
        <v>1051</v>
      </c>
      <c r="E897" s="19"/>
      <c r="F897" s="19"/>
      <c r="G897" s="185" t="s">
        <v>1678</v>
      </c>
      <c r="H897" s="186" t="s">
        <v>107</v>
      </c>
      <c r="I897" s="187">
        <v>1</v>
      </c>
      <c r="J897" s="188"/>
      <c r="K897" s="195">
        <f t="shared" ref="K897:K902" si="82">ROUND(I897*J897*(1+$K$948),0)</f>
        <v>0</v>
      </c>
      <c r="L897" s="4"/>
    </row>
    <row r="898" spans="2:12" ht="99.75">
      <c r="B898" s="3"/>
      <c r="C898" s="141"/>
      <c r="D898" s="141" t="s">
        <v>1052</v>
      </c>
      <c r="E898" s="19"/>
      <c r="F898" s="19"/>
      <c r="G898" s="185" t="s">
        <v>1679</v>
      </c>
      <c r="H898" s="186" t="s">
        <v>107</v>
      </c>
      <c r="I898" s="187">
        <v>1</v>
      </c>
      <c r="J898" s="188"/>
      <c r="K898" s="195">
        <f t="shared" si="82"/>
        <v>0</v>
      </c>
      <c r="L898" s="4"/>
    </row>
    <row r="899" spans="2:12" ht="71.25">
      <c r="B899" s="3"/>
      <c r="C899" s="141"/>
      <c r="D899" s="141" t="s">
        <v>1053</v>
      </c>
      <c r="E899" s="19"/>
      <c r="F899" s="19"/>
      <c r="G899" s="185" t="s">
        <v>1680</v>
      </c>
      <c r="H899" s="186" t="s">
        <v>107</v>
      </c>
      <c r="I899" s="187">
        <v>1</v>
      </c>
      <c r="J899" s="188"/>
      <c r="K899" s="195">
        <f t="shared" si="82"/>
        <v>0</v>
      </c>
      <c r="L899" s="4"/>
    </row>
    <row r="900" spans="2:12" ht="71.25">
      <c r="B900" s="3"/>
      <c r="C900" s="141"/>
      <c r="D900" s="141" t="s">
        <v>1054</v>
      </c>
      <c r="E900" s="19"/>
      <c r="F900" s="19"/>
      <c r="G900" s="185" t="s">
        <v>1681</v>
      </c>
      <c r="H900" s="186" t="s">
        <v>107</v>
      </c>
      <c r="I900" s="187">
        <v>1</v>
      </c>
      <c r="J900" s="188"/>
      <c r="K900" s="195">
        <f t="shared" si="82"/>
        <v>0</v>
      </c>
      <c r="L900" s="4"/>
    </row>
    <row r="901" spans="2:12" ht="71.25">
      <c r="B901" s="3"/>
      <c r="C901" s="141"/>
      <c r="D901" s="141" t="s">
        <v>1055</v>
      </c>
      <c r="E901" s="19"/>
      <c r="F901" s="19"/>
      <c r="G901" s="185" t="s">
        <v>1682</v>
      </c>
      <c r="H901" s="186" t="s">
        <v>107</v>
      </c>
      <c r="I901" s="187">
        <v>1</v>
      </c>
      <c r="J901" s="188"/>
      <c r="K901" s="195">
        <f t="shared" si="82"/>
        <v>0</v>
      </c>
      <c r="L901" s="4"/>
    </row>
    <row r="902" spans="2:12" ht="71.25">
      <c r="B902" s="3"/>
      <c r="C902" s="141"/>
      <c r="D902" s="141" t="s">
        <v>1056</v>
      </c>
      <c r="E902" s="19"/>
      <c r="F902" s="19"/>
      <c r="G902" s="185" t="s">
        <v>1683</v>
      </c>
      <c r="H902" s="186" t="s">
        <v>107</v>
      </c>
      <c r="I902" s="187">
        <v>1</v>
      </c>
      <c r="J902" s="188"/>
      <c r="K902" s="195">
        <f t="shared" si="82"/>
        <v>0</v>
      </c>
      <c r="L902" s="4"/>
    </row>
    <row r="903" spans="2:12" ht="15" thickBot="1">
      <c r="B903" s="3"/>
      <c r="C903" s="143" t="s">
        <v>16</v>
      </c>
      <c r="D903" s="149"/>
      <c r="E903" s="24"/>
      <c r="F903" s="24"/>
      <c r="G903" s="27"/>
      <c r="H903" s="26"/>
      <c r="I903" s="159"/>
      <c r="J903" s="177"/>
      <c r="K903" s="198">
        <f>SUBTOTAL(9,K897:K902)</f>
        <v>0</v>
      </c>
      <c r="L903" s="4"/>
    </row>
    <row r="904" spans="2:12">
      <c r="B904" s="3"/>
      <c r="C904" s="150"/>
      <c r="D904" s="192" t="s">
        <v>1057</v>
      </c>
      <c r="E904" s="132"/>
      <c r="F904" s="132"/>
      <c r="G904" s="173" t="s">
        <v>1684</v>
      </c>
      <c r="H904" s="162"/>
      <c r="I904" s="162"/>
      <c r="J904" s="162"/>
      <c r="K904" s="162"/>
      <c r="L904" s="4"/>
    </row>
    <row r="905" spans="2:12" ht="42.75">
      <c r="B905" s="3"/>
      <c r="C905" s="141"/>
      <c r="D905" s="141" t="s">
        <v>1058</v>
      </c>
      <c r="E905" s="19"/>
      <c r="F905" s="19"/>
      <c r="G905" s="185" t="s">
        <v>1685</v>
      </c>
      <c r="H905" s="186" t="s">
        <v>107</v>
      </c>
      <c r="I905" s="187">
        <v>1</v>
      </c>
      <c r="J905" s="188"/>
      <c r="K905" s="195">
        <f t="shared" ref="K905:K906" si="83">ROUND(I905*J905*(1+$K$948),0)</f>
        <v>0</v>
      </c>
      <c r="L905" s="4"/>
    </row>
    <row r="906" spans="2:12" ht="42.75">
      <c r="B906" s="3"/>
      <c r="C906" s="141"/>
      <c r="D906" s="141" t="s">
        <v>1059</v>
      </c>
      <c r="E906" s="19"/>
      <c r="F906" s="19"/>
      <c r="G906" s="185" t="s">
        <v>1686</v>
      </c>
      <c r="H906" s="186" t="s">
        <v>107</v>
      </c>
      <c r="I906" s="187">
        <v>1</v>
      </c>
      <c r="J906" s="188"/>
      <c r="K906" s="195">
        <f t="shared" si="83"/>
        <v>0</v>
      </c>
      <c r="L906" s="4"/>
    </row>
    <row r="907" spans="2:12" ht="15" thickBot="1">
      <c r="B907" s="3"/>
      <c r="C907" s="143" t="s">
        <v>16</v>
      </c>
      <c r="D907" s="149"/>
      <c r="E907" s="24"/>
      <c r="F907" s="24"/>
      <c r="G907" s="27"/>
      <c r="H907" s="26"/>
      <c r="I907" s="159"/>
      <c r="J907" s="177"/>
      <c r="K907" s="198">
        <f>SUBTOTAL(9,K905:K906)</f>
        <v>0</v>
      </c>
      <c r="L907" s="4"/>
    </row>
    <row r="908" spans="2:12">
      <c r="B908" s="3"/>
      <c r="C908" s="150"/>
      <c r="D908" s="192" t="s">
        <v>1060</v>
      </c>
      <c r="E908" s="132"/>
      <c r="F908" s="132"/>
      <c r="G908" s="173" t="s">
        <v>1687</v>
      </c>
      <c r="H908" s="162"/>
      <c r="I908" s="162"/>
      <c r="J908" s="162"/>
      <c r="K908" s="162"/>
      <c r="L908" s="4"/>
    </row>
    <row r="909" spans="2:12" ht="42.75">
      <c r="B909" s="3"/>
      <c r="C909" s="141"/>
      <c r="D909" s="141" t="s">
        <v>1061</v>
      </c>
      <c r="E909" s="19"/>
      <c r="F909" s="19"/>
      <c r="G909" s="185" t="s">
        <v>1688</v>
      </c>
      <c r="H909" s="186" t="s">
        <v>107</v>
      </c>
      <c r="I909" s="187">
        <v>1</v>
      </c>
      <c r="J909" s="188"/>
      <c r="K909" s="195">
        <f t="shared" ref="K909:K910" si="84">ROUND(I909*J909*(1+$K$948),0)</f>
        <v>0</v>
      </c>
      <c r="L909" s="4"/>
    </row>
    <row r="910" spans="2:12" ht="42.75">
      <c r="B910" s="3"/>
      <c r="C910" s="141"/>
      <c r="D910" s="141" t="s">
        <v>1062</v>
      </c>
      <c r="E910" s="19"/>
      <c r="F910" s="19"/>
      <c r="G910" s="185" t="s">
        <v>1689</v>
      </c>
      <c r="H910" s="186" t="s">
        <v>107</v>
      </c>
      <c r="I910" s="187">
        <v>1</v>
      </c>
      <c r="J910" s="188"/>
      <c r="K910" s="195">
        <f t="shared" si="84"/>
        <v>0</v>
      </c>
      <c r="L910" s="4"/>
    </row>
    <row r="911" spans="2:12" ht="15" thickBot="1">
      <c r="B911" s="3"/>
      <c r="C911" s="143" t="s">
        <v>16</v>
      </c>
      <c r="D911" s="149"/>
      <c r="E911" s="24"/>
      <c r="F911" s="24"/>
      <c r="G911" s="27"/>
      <c r="H911" s="26"/>
      <c r="I911" s="159"/>
      <c r="J911" s="177"/>
      <c r="K911" s="198">
        <f>SUBTOTAL(9,K909:K910)</f>
        <v>0</v>
      </c>
      <c r="L911" s="4"/>
    </row>
    <row r="912" spans="2:12">
      <c r="B912" s="3"/>
      <c r="C912" s="150"/>
      <c r="D912" s="192" t="s">
        <v>1063</v>
      </c>
      <c r="E912" s="132"/>
      <c r="F912" s="132"/>
      <c r="G912" s="173" t="s">
        <v>1690</v>
      </c>
      <c r="H912" s="162"/>
      <c r="I912" s="162"/>
      <c r="J912" s="162"/>
      <c r="K912" s="162"/>
      <c r="L912" s="4"/>
    </row>
    <row r="913" spans="2:12" ht="99.75">
      <c r="B913" s="3"/>
      <c r="C913" s="141"/>
      <c r="D913" s="141" t="s">
        <v>1064</v>
      </c>
      <c r="E913" s="19"/>
      <c r="F913" s="19"/>
      <c r="G913" s="185" t="s">
        <v>1691</v>
      </c>
      <c r="H913" s="186" t="s">
        <v>100</v>
      </c>
      <c r="I913" s="187">
        <v>1</v>
      </c>
      <c r="J913" s="188"/>
      <c r="K913" s="195">
        <f t="shared" ref="K913:K914" si="85">ROUND(I913*J913*(1+$K$948),0)</f>
        <v>0</v>
      </c>
      <c r="L913" s="4"/>
    </row>
    <row r="914" spans="2:12" ht="99.75">
      <c r="B914" s="3"/>
      <c r="C914" s="141"/>
      <c r="D914" s="141" t="s">
        <v>1065</v>
      </c>
      <c r="E914" s="19"/>
      <c r="F914" s="19"/>
      <c r="G914" s="185" t="s">
        <v>1692</v>
      </c>
      <c r="H914" s="186" t="s">
        <v>100</v>
      </c>
      <c r="I914" s="187">
        <v>1</v>
      </c>
      <c r="J914" s="188"/>
      <c r="K914" s="195">
        <f t="shared" si="85"/>
        <v>0</v>
      </c>
      <c r="L914" s="4"/>
    </row>
    <row r="915" spans="2:12" ht="15" thickBot="1">
      <c r="B915" s="3"/>
      <c r="C915" s="143" t="s">
        <v>16</v>
      </c>
      <c r="D915" s="149"/>
      <c r="E915" s="24"/>
      <c r="F915" s="24"/>
      <c r="G915" s="27"/>
      <c r="H915" s="26"/>
      <c r="I915" s="159"/>
      <c r="J915" s="177"/>
      <c r="K915" s="198">
        <f>SUBTOTAL(9,K913:K914)</f>
        <v>0</v>
      </c>
      <c r="L915" s="4"/>
    </row>
    <row r="916" spans="2:12" ht="99.75">
      <c r="B916" s="3"/>
      <c r="C916" s="150"/>
      <c r="D916" s="192" t="s">
        <v>1066</v>
      </c>
      <c r="E916" s="132"/>
      <c r="F916" s="132"/>
      <c r="G916" s="173" t="s">
        <v>1693</v>
      </c>
      <c r="H916" s="162"/>
      <c r="I916" s="162"/>
      <c r="J916" s="162"/>
      <c r="K916" s="162"/>
      <c r="L916" s="4"/>
    </row>
    <row r="917" spans="2:12" ht="99.75">
      <c r="B917" s="3"/>
      <c r="C917" s="141"/>
      <c r="D917" s="141" t="s">
        <v>1067</v>
      </c>
      <c r="E917" s="19"/>
      <c r="F917" s="19"/>
      <c r="G917" s="185" t="s">
        <v>1694</v>
      </c>
      <c r="H917" s="186" t="s">
        <v>100</v>
      </c>
      <c r="I917" s="187">
        <v>1</v>
      </c>
      <c r="J917" s="188"/>
      <c r="K917" s="195">
        <f t="shared" ref="K917:K918" si="86">ROUND(I917*J917*(1+$K$948),0)</f>
        <v>0</v>
      </c>
      <c r="L917" s="4"/>
    </row>
    <row r="918" spans="2:12" ht="99.75">
      <c r="B918" s="3"/>
      <c r="C918" s="141"/>
      <c r="D918" s="141" t="s">
        <v>1068</v>
      </c>
      <c r="E918" s="19"/>
      <c r="F918" s="19"/>
      <c r="G918" s="185" t="s">
        <v>1695</v>
      </c>
      <c r="H918" s="186" t="s">
        <v>100</v>
      </c>
      <c r="I918" s="187">
        <v>1</v>
      </c>
      <c r="J918" s="188"/>
      <c r="K918" s="195">
        <f t="shared" si="86"/>
        <v>0</v>
      </c>
      <c r="L918" s="4"/>
    </row>
    <row r="919" spans="2:12" ht="15" thickBot="1">
      <c r="B919" s="3"/>
      <c r="C919" s="143" t="s">
        <v>16</v>
      </c>
      <c r="D919" s="149"/>
      <c r="E919" s="24"/>
      <c r="F919" s="24"/>
      <c r="G919" s="27"/>
      <c r="H919" s="26"/>
      <c r="I919" s="159"/>
      <c r="J919" s="177"/>
      <c r="K919" s="198">
        <f>SUBTOTAL(9,K917:K918)</f>
        <v>0</v>
      </c>
      <c r="L919" s="4"/>
    </row>
    <row r="920" spans="2:12" ht="128.25">
      <c r="B920" s="3"/>
      <c r="C920" s="150"/>
      <c r="D920" s="192" t="s">
        <v>1069</v>
      </c>
      <c r="E920" s="132"/>
      <c r="F920" s="132"/>
      <c r="G920" s="173" t="s">
        <v>1696</v>
      </c>
      <c r="H920" s="162"/>
      <c r="I920" s="162"/>
      <c r="J920" s="162"/>
      <c r="K920" s="162"/>
      <c r="L920" s="4"/>
    </row>
    <row r="921" spans="2:12" ht="99.75">
      <c r="B921" s="3"/>
      <c r="C921" s="141"/>
      <c r="D921" s="141" t="s">
        <v>1070</v>
      </c>
      <c r="E921" s="19"/>
      <c r="F921" s="19"/>
      <c r="G921" s="185" t="s">
        <v>1697</v>
      </c>
      <c r="H921" s="186" t="s">
        <v>100</v>
      </c>
      <c r="I921" s="187">
        <v>1</v>
      </c>
      <c r="J921" s="188"/>
      <c r="K921" s="195">
        <f t="shared" ref="K921:K922" si="87">ROUND(I921*J921*(1+$K$948),0)</f>
        <v>0</v>
      </c>
      <c r="L921" s="4"/>
    </row>
    <row r="922" spans="2:12" ht="99.75">
      <c r="B922" s="3"/>
      <c r="C922" s="141"/>
      <c r="D922" s="141" t="s">
        <v>1071</v>
      </c>
      <c r="E922" s="19"/>
      <c r="F922" s="19"/>
      <c r="G922" s="185" t="s">
        <v>1698</v>
      </c>
      <c r="H922" s="186" t="s">
        <v>100</v>
      </c>
      <c r="I922" s="187">
        <v>1</v>
      </c>
      <c r="J922" s="188"/>
      <c r="K922" s="195">
        <f t="shared" si="87"/>
        <v>0</v>
      </c>
      <c r="L922" s="4"/>
    </row>
    <row r="923" spans="2:12" ht="15" thickBot="1">
      <c r="B923" s="3"/>
      <c r="C923" s="143" t="s">
        <v>16</v>
      </c>
      <c r="D923" s="149"/>
      <c r="E923" s="24"/>
      <c r="F923" s="24"/>
      <c r="G923" s="27"/>
      <c r="H923" s="26"/>
      <c r="I923" s="159"/>
      <c r="J923" s="177"/>
      <c r="K923" s="198">
        <f>SUBTOTAL(9,K921:K922)</f>
        <v>0</v>
      </c>
      <c r="L923" s="4"/>
    </row>
    <row r="924" spans="2:12" ht="99.75">
      <c r="B924" s="3"/>
      <c r="C924" s="150"/>
      <c r="D924" s="192" t="s">
        <v>1072</v>
      </c>
      <c r="E924" s="132"/>
      <c r="F924" s="132"/>
      <c r="G924" s="173" t="s">
        <v>1699</v>
      </c>
      <c r="H924" s="162"/>
      <c r="I924" s="162"/>
      <c r="J924" s="162"/>
      <c r="K924" s="162"/>
      <c r="L924" s="4"/>
    </row>
    <row r="925" spans="2:12" ht="85.5">
      <c r="B925" s="3"/>
      <c r="C925" s="141"/>
      <c r="D925" s="141" t="s">
        <v>1073</v>
      </c>
      <c r="E925" s="19"/>
      <c r="F925" s="19"/>
      <c r="G925" s="185" t="s">
        <v>1700</v>
      </c>
      <c r="H925" s="186" t="s">
        <v>100</v>
      </c>
      <c r="I925" s="187">
        <v>1</v>
      </c>
      <c r="J925" s="188"/>
      <c r="K925" s="195">
        <f t="shared" ref="K925:K935" si="88">ROUND(I925*J925*(1+$K$948),0)</f>
        <v>0</v>
      </c>
      <c r="L925" s="4"/>
    </row>
    <row r="926" spans="2:12" ht="85.5">
      <c r="B926" s="3"/>
      <c r="C926" s="141"/>
      <c r="D926" s="141" t="s">
        <v>1074</v>
      </c>
      <c r="E926" s="19"/>
      <c r="F926" s="19"/>
      <c r="G926" s="185" t="s">
        <v>1701</v>
      </c>
      <c r="H926" s="186" t="s">
        <v>100</v>
      </c>
      <c r="I926" s="187">
        <v>1</v>
      </c>
      <c r="J926" s="188"/>
      <c r="K926" s="195">
        <f t="shared" si="88"/>
        <v>0</v>
      </c>
      <c r="L926" s="4"/>
    </row>
    <row r="927" spans="2:12" ht="42.75">
      <c r="B927" s="3"/>
      <c r="C927" s="141"/>
      <c r="D927" s="141" t="s">
        <v>1075</v>
      </c>
      <c r="E927" s="19"/>
      <c r="F927" s="19"/>
      <c r="G927" s="185" t="s">
        <v>1702</v>
      </c>
      <c r="H927" s="186" t="s">
        <v>100</v>
      </c>
      <c r="I927" s="187">
        <v>1</v>
      </c>
      <c r="J927" s="188"/>
      <c r="K927" s="195">
        <f t="shared" si="88"/>
        <v>0</v>
      </c>
      <c r="L927" s="4"/>
    </row>
    <row r="928" spans="2:12" ht="42.75">
      <c r="B928" s="3"/>
      <c r="C928" s="141"/>
      <c r="D928" s="141" t="s">
        <v>1076</v>
      </c>
      <c r="E928" s="19"/>
      <c r="F928" s="19"/>
      <c r="G928" s="185" t="s">
        <v>1703</v>
      </c>
      <c r="H928" s="186" t="s">
        <v>107</v>
      </c>
      <c r="I928" s="187">
        <v>1</v>
      </c>
      <c r="J928" s="188"/>
      <c r="K928" s="195">
        <f t="shared" si="88"/>
        <v>0</v>
      </c>
      <c r="L928" s="4"/>
    </row>
    <row r="929" spans="2:12" ht="42.75">
      <c r="B929" s="3"/>
      <c r="C929" s="141"/>
      <c r="D929" s="141" t="s">
        <v>1077</v>
      </c>
      <c r="E929" s="19"/>
      <c r="F929" s="19"/>
      <c r="G929" s="185" t="s">
        <v>1704</v>
      </c>
      <c r="H929" s="186" t="s">
        <v>107</v>
      </c>
      <c r="I929" s="187">
        <v>1</v>
      </c>
      <c r="J929" s="188"/>
      <c r="K929" s="195">
        <f t="shared" si="88"/>
        <v>0</v>
      </c>
      <c r="L929" s="4"/>
    </row>
    <row r="930" spans="2:12" ht="28.5">
      <c r="B930" s="3"/>
      <c r="C930" s="141"/>
      <c r="D930" s="141" t="s">
        <v>1078</v>
      </c>
      <c r="E930" s="19"/>
      <c r="F930" s="19"/>
      <c r="G930" s="185" t="s">
        <v>1705</v>
      </c>
      <c r="H930" s="186" t="s">
        <v>107</v>
      </c>
      <c r="I930" s="187">
        <v>1</v>
      </c>
      <c r="J930" s="188"/>
      <c r="K930" s="195">
        <f t="shared" si="88"/>
        <v>0</v>
      </c>
      <c r="L930" s="4"/>
    </row>
    <row r="931" spans="2:12" ht="42.75">
      <c r="B931" s="3"/>
      <c r="C931" s="141"/>
      <c r="D931" s="141" t="s">
        <v>1079</v>
      </c>
      <c r="E931" s="19"/>
      <c r="F931" s="19"/>
      <c r="G931" s="185" t="s">
        <v>1706</v>
      </c>
      <c r="H931" s="186" t="s">
        <v>1441</v>
      </c>
      <c r="I931" s="187">
        <v>1</v>
      </c>
      <c r="J931" s="188"/>
      <c r="K931" s="195">
        <f t="shared" si="88"/>
        <v>0</v>
      </c>
      <c r="L931" s="4"/>
    </row>
    <row r="932" spans="2:12" ht="28.5">
      <c r="B932" s="3"/>
      <c r="C932" s="141"/>
      <c r="D932" s="141" t="s">
        <v>1080</v>
      </c>
      <c r="E932" s="19"/>
      <c r="F932" s="19"/>
      <c r="G932" s="185" t="s">
        <v>1707</v>
      </c>
      <c r="H932" s="186" t="s">
        <v>1441</v>
      </c>
      <c r="I932" s="187">
        <v>1</v>
      </c>
      <c r="J932" s="188"/>
      <c r="K932" s="195">
        <f t="shared" si="88"/>
        <v>0</v>
      </c>
      <c r="L932" s="4"/>
    </row>
    <row r="933" spans="2:12" ht="28.5">
      <c r="B933" s="3"/>
      <c r="C933" s="141"/>
      <c r="D933" s="141" t="s">
        <v>1081</v>
      </c>
      <c r="E933" s="19"/>
      <c r="F933" s="19"/>
      <c r="G933" s="185" t="s">
        <v>1708</v>
      </c>
      <c r="H933" s="186" t="s">
        <v>107</v>
      </c>
      <c r="I933" s="187">
        <v>1</v>
      </c>
      <c r="J933" s="188"/>
      <c r="K933" s="195">
        <f t="shared" si="88"/>
        <v>0</v>
      </c>
      <c r="L933" s="4"/>
    </row>
    <row r="934" spans="2:12" ht="28.5">
      <c r="B934" s="3"/>
      <c r="C934" s="141"/>
      <c r="D934" s="141" t="s">
        <v>1082</v>
      </c>
      <c r="E934" s="19"/>
      <c r="F934" s="19"/>
      <c r="G934" s="185" t="s">
        <v>1709</v>
      </c>
      <c r="H934" s="186" t="s">
        <v>1663</v>
      </c>
      <c r="I934" s="187">
        <v>1</v>
      </c>
      <c r="J934" s="188"/>
      <c r="K934" s="195">
        <f t="shared" si="88"/>
        <v>0</v>
      </c>
      <c r="L934" s="4"/>
    </row>
    <row r="935" spans="2:12">
      <c r="B935" s="3"/>
      <c r="C935" s="141"/>
      <c r="D935" s="141" t="s">
        <v>1083</v>
      </c>
      <c r="E935" s="19"/>
      <c r="F935" s="19"/>
      <c r="G935" s="185" t="s">
        <v>1710</v>
      </c>
      <c r="H935" s="186" t="s">
        <v>1441</v>
      </c>
      <c r="I935" s="187">
        <v>1</v>
      </c>
      <c r="J935" s="188"/>
      <c r="K935" s="195">
        <f t="shared" si="88"/>
        <v>0</v>
      </c>
      <c r="L935" s="4"/>
    </row>
    <row r="936" spans="2:12" ht="15" thickBot="1">
      <c r="B936" s="3"/>
      <c r="C936" s="143" t="s">
        <v>16</v>
      </c>
      <c r="D936" s="149"/>
      <c r="E936" s="24"/>
      <c r="F936" s="24"/>
      <c r="G936" s="27"/>
      <c r="H936" s="26"/>
      <c r="I936" s="159"/>
      <c r="J936" s="177"/>
      <c r="K936" s="198">
        <f>SUBTOTAL(9,K925:K935)</f>
        <v>0</v>
      </c>
      <c r="L936" s="4"/>
    </row>
    <row r="937" spans="2:12" s="28" customFormat="1" ht="15" thickBot="1">
      <c r="B937" s="29"/>
      <c r="C937" s="224" t="s">
        <v>17</v>
      </c>
      <c r="D937" s="225"/>
      <c r="E937" s="225"/>
      <c r="F937" s="225"/>
      <c r="G937" s="225"/>
      <c r="H937" s="225"/>
      <c r="I937" s="225"/>
      <c r="J937" s="226"/>
      <c r="K937" s="164">
        <f>+K936+K923+K919+K915+K911+K907+K903+K895+K890+K867+K863+K850+K828+K809+K794+K748+K719+K697+K673+K668+K655+K638+K633+K612+K589+K584+K577+K572+K559+K548+K543+K522+K511+K507+K504+K500+K496+K489+K483+K476+K469+K466+K462+K459+K455+K447+K435+K409+K393+K382+K377+K369+K361+K351+K343+K334+K330+K323+K318+K314+K310+K300+K288+K264+K260+K255+K250+K245+K240+K226+K218+K207+K201+K197+K192+K188+K181+K175+K170+K163+K156+K146+K138+K133+K101+K77+K63+K45+K38+K35+K31+K22+K221</f>
        <v>0</v>
      </c>
      <c r="L937" s="30"/>
    </row>
    <row r="938" spans="2:12" s="28" customFormat="1" ht="15" thickBot="1">
      <c r="B938" s="29"/>
      <c r="C938" s="152"/>
      <c r="D938" s="152"/>
      <c r="E938" s="31"/>
      <c r="F938" s="31"/>
      <c r="G938" s="174"/>
      <c r="H938" s="136"/>
      <c r="I938" s="136"/>
      <c r="J938" s="136"/>
      <c r="K938" s="165"/>
      <c r="L938" s="30"/>
    </row>
    <row r="939" spans="2:12" s="28" customFormat="1">
      <c r="B939" s="29"/>
      <c r="C939" s="153"/>
      <c r="D939" s="153"/>
      <c r="E939" s="32"/>
      <c r="F939" s="32"/>
      <c r="G939" s="244" t="s">
        <v>1711</v>
      </c>
      <c r="H939" s="245"/>
      <c r="I939" s="246"/>
      <c r="J939" s="199" t="s">
        <v>1713</v>
      </c>
      <c r="K939" s="166">
        <v>5128107</v>
      </c>
      <c r="L939" s="30"/>
    </row>
    <row r="940" spans="2:12" s="28" customFormat="1" ht="15" thickBot="1">
      <c r="B940" s="29"/>
      <c r="C940" s="153"/>
      <c r="D940" s="153"/>
      <c r="E940" s="32"/>
      <c r="F940" s="32"/>
      <c r="G940" s="201" t="s">
        <v>1712</v>
      </c>
      <c r="H940" s="202"/>
      <c r="I940" s="203"/>
      <c r="J940" s="200" t="s">
        <v>1713</v>
      </c>
      <c r="K940" s="167">
        <v>14094294</v>
      </c>
      <c r="L940" s="30"/>
    </row>
    <row r="941" spans="2:12" s="28" customFormat="1" ht="15" thickBot="1">
      <c r="B941" s="29"/>
      <c r="C941" s="153"/>
      <c r="D941" s="153"/>
      <c r="E941" s="32"/>
      <c r="F941" s="32"/>
      <c r="G941" s="34" t="s">
        <v>18</v>
      </c>
      <c r="H941" s="35"/>
      <c r="I941" s="163"/>
      <c r="J941" s="179"/>
      <c r="K941" s="164">
        <f>+K937+K939+K940</f>
        <v>19222401</v>
      </c>
      <c r="L941" s="30"/>
    </row>
    <row r="942" spans="2:12" s="28" customFormat="1" ht="15" thickBot="1">
      <c r="B942" s="29"/>
      <c r="C942" s="153"/>
      <c r="D942" s="153"/>
      <c r="E942" s="33"/>
      <c r="F942" s="33"/>
      <c r="G942" s="175"/>
      <c r="H942" s="137"/>
      <c r="I942" s="181"/>
      <c r="J942" s="182"/>
      <c r="K942" s="168"/>
      <c r="L942" s="30"/>
    </row>
    <row r="943" spans="2:12" s="28" customFormat="1">
      <c r="B943" s="29"/>
      <c r="C943" s="154"/>
      <c r="D943" s="229"/>
      <c r="E943" s="229"/>
      <c r="F943" s="229"/>
      <c r="G943" s="229"/>
      <c r="H943" s="229"/>
      <c r="I943" s="229"/>
      <c r="J943" s="229"/>
      <c r="K943" s="230"/>
      <c r="L943" s="36"/>
    </row>
    <row r="944" spans="2:12" s="28" customFormat="1">
      <c r="B944" s="29"/>
      <c r="C944" s="219" t="s">
        <v>1714</v>
      </c>
      <c r="D944" s="220"/>
      <c r="E944" s="220"/>
      <c r="F944" s="220"/>
      <c r="G944" s="220"/>
      <c r="H944" s="227" t="s">
        <v>9</v>
      </c>
      <c r="I944" s="227"/>
      <c r="J944" s="227"/>
      <c r="K944" s="37" t="s">
        <v>20</v>
      </c>
      <c r="L944" s="38"/>
    </row>
    <row r="945" spans="2:12" s="28" customFormat="1" ht="44.25" customHeight="1">
      <c r="B945" s="29"/>
      <c r="C945" s="219" t="s">
        <v>21</v>
      </c>
      <c r="D945" s="220"/>
      <c r="E945" s="220"/>
      <c r="F945" s="220"/>
      <c r="G945" s="220"/>
      <c r="H945" s="228" t="s">
        <v>22</v>
      </c>
      <c r="I945" s="228"/>
      <c r="J945" s="39" t="s">
        <v>23</v>
      </c>
      <c r="K945" s="40" t="s">
        <v>31</v>
      </c>
      <c r="L945" s="38"/>
    </row>
    <row r="946" spans="2:12" s="28" customFormat="1" ht="21.75" customHeight="1">
      <c r="B946" s="29"/>
      <c r="C946" s="219" t="s">
        <v>24</v>
      </c>
      <c r="D946" s="220"/>
      <c r="E946" s="220"/>
      <c r="F946" s="220"/>
      <c r="G946" s="220"/>
      <c r="H946" s="228" t="s">
        <v>25</v>
      </c>
      <c r="I946" s="228"/>
      <c r="J946" s="39" t="s">
        <v>26</v>
      </c>
      <c r="K946" s="40" t="s">
        <v>31</v>
      </c>
      <c r="L946" s="38"/>
    </row>
    <row r="947" spans="2:12" s="28" customFormat="1" ht="22.5" customHeight="1">
      <c r="B947" s="29"/>
      <c r="C947" s="264" t="s">
        <v>1715</v>
      </c>
      <c r="D947" s="265"/>
      <c r="E947" s="265"/>
      <c r="F947" s="265"/>
      <c r="G947" s="266"/>
      <c r="H947" s="228" t="s">
        <v>27</v>
      </c>
      <c r="I947" s="228"/>
      <c r="J947" s="39" t="s">
        <v>28</v>
      </c>
      <c r="K947" s="40" t="s">
        <v>31</v>
      </c>
      <c r="L947" s="30"/>
    </row>
    <row r="948" spans="2:12">
      <c r="B948" s="3"/>
      <c r="C948" s="267"/>
      <c r="D948" s="268"/>
      <c r="E948" s="268"/>
      <c r="F948" s="268"/>
      <c r="G948" s="269"/>
      <c r="H948" s="260" t="s">
        <v>29</v>
      </c>
      <c r="I948" s="261"/>
      <c r="J948" s="196" t="s">
        <v>30</v>
      </c>
      <c r="K948" s="40">
        <f>SUM(K945:K947)</f>
        <v>0</v>
      </c>
      <c r="L948" s="4"/>
    </row>
    <row r="949" spans="2:12" ht="15" thickBot="1">
      <c r="B949" s="3"/>
      <c r="C949" s="270"/>
      <c r="D949" s="271"/>
      <c r="E949" s="271"/>
      <c r="F949" s="271"/>
      <c r="G949" s="272"/>
      <c r="H949" s="247"/>
      <c r="I949" s="247"/>
      <c r="J949" s="247"/>
      <c r="K949" s="248"/>
      <c r="L949" s="4"/>
    </row>
    <row r="950" spans="2:12" ht="15" thickBot="1">
      <c r="B950" s="41"/>
      <c r="C950" s="156"/>
      <c r="D950" s="156"/>
      <c r="E950" s="43"/>
      <c r="F950" s="42"/>
      <c r="G950" s="176"/>
      <c r="H950" s="138"/>
      <c r="I950" s="138"/>
      <c r="J950" s="138"/>
      <c r="K950" s="1"/>
      <c r="L950" s="44"/>
    </row>
    <row r="951" spans="2:12" ht="15" thickTop="1"/>
  </sheetData>
  <autoFilter ref="C13:K937"/>
  <mergeCells count="30">
    <mergeCell ref="H949:K949"/>
    <mergeCell ref="G939:I939"/>
    <mergeCell ref="G940:I940"/>
    <mergeCell ref="C945:G945"/>
    <mergeCell ref="H945:I945"/>
    <mergeCell ref="C946:G946"/>
    <mergeCell ref="H946:I946"/>
    <mergeCell ref="C947:G949"/>
    <mergeCell ref="H947:I947"/>
    <mergeCell ref="H948:I948"/>
    <mergeCell ref="C937:J937"/>
    <mergeCell ref="D943:K943"/>
    <mergeCell ref="C944:G944"/>
    <mergeCell ref="H944:J944"/>
    <mergeCell ref="C9:K9"/>
    <mergeCell ref="C10:K10"/>
    <mergeCell ref="C11:C12"/>
    <mergeCell ref="D11:D12"/>
    <mergeCell ref="E11:F11"/>
    <mergeCell ref="G11:G12"/>
    <mergeCell ref="H11:H12"/>
    <mergeCell ref="I11:I12"/>
    <mergeCell ref="J11:J12"/>
    <mergeCell ref="K11:K12"/>
    <mergeCell ref="C7:K8"/>
    <mergeCell ref="B1:G1"/>
    <mergeCell ref="B2:E2"/>
    <mergeCell ref="B4:L4"/>
    <mergeCell ref="C5:K5"/>
    <mergeCell ref="C6:K6"/>
  </mergeCells>
  <pageMargins left="0.11811023622047245" right="0.11811023622047245" top="0.15748031496062992" bottom="0.15748031496062992" header="0.31496062992125984" footer="0.31496062992125984"/>
  <pageSetup scale="42" orientation="portrait" horizontalDpi="1200" verticalDpi="1200" r:id="rId1"/>
  <rowBreaks count="2" manualBreakCount="2">
    <brk id="44" max="12" man="1"/>
    <brk id="89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topLeftCell="A5" zoomScale="90" zoomScaleNormal="80" zoomScaleSheetLayoutView="90" zoomScalePageLayoutView="85" workbookViewId="0">
      <selection activeCell="R6" sqref="R6"/>
    </sheetView>
  </sheetViews>
  <sheetFormatPr baseColWidth="10" defaultColWidth="11.42578125" defaultRowHeight="14.25"/>
  <cols>
    <col min="1" max="2" width="3.140625" style="45" customWidth="1"/>
    <col min="3" max="3" width="14.7109375" style="45" customWidth="1"/>
    <col min="4" max="4" width="13" style="45" customWidth="1"/>
    <col min="5" max="11" width="11.42578125" style="45"/>
    <col min="12" max="12" width="12.85546875" style="45" customWidth="1"/>
    <col min="13" max="14" width="11.42578125" style="45"/>
    <col min="15" max="15" width="18.7109375" style="45" customWidth="1"/>
    <col min="16" max="17" width="3.140625" style="45" customWidth="1"/>
    <col min="18" max="16384" width="11.42578125" style="45"/>
  </cols>
  <sheetData>
    <row r="1" spans="2:16">
      <c r="B1" s="210" t="s">
        <v>32</v>
      </c>
      <c r="C1" s="210"/>
      <c r="D1" s="210"/>
      <c r="E1" s="210"/>
      <c r="F1" s="210"/>
      <c r="G1" s="210"/>
      <c r="H1" s="210"/>
      <c r="I1" s="210"/>
      <c r="J1" s="210"/>
      <c r="K1" s="210"/>
      <c r="L1" s="210"/>
    </row>
    <row r="2" spans="2:16">
      <c r="B2" s="210" t="s">
        <v>1</v>
      </c>
      <c r="C2" s="210"/>
      <c r="D2" s="210"/>
      <c r="E2" s="210"/>
    </row>
    <row r="3" spans="2:16" ht="15" thickBot="1"/>
    <row r="4" spans="2:16" ht="25.5" customHeight="1" thickTop="1">
      <c r="B4" s="273"/>
      <c r="C4" s="274"/>
      <c r="D4" s="274"/>
      <c r="E4" s="274"/>
      <c r="F4" s="274"/>
      <c r="G4" s="274"/>
      <c r="H4" s="274"/>
      <c r="I4" s="274"/>
      <c r="J4" s="274"/>
      <c r="K4" s="274"/>
      <c r="L4" s="274"/>
      <c r="M4" s="274"/>
      <c r="N4" s="274"/>
      <c r="O4" s="274"/>
      <c r="P4" s="275"/>
    </row>
    <row r="5" spans="2:16" ht="36.75" customHeight="1">
      <c r="B5" s="47"/>
      <c r="C5" s="369" t="s">
        <v>33</v>
      </c>
      <c r="D5" s="369"/>
      <c r="E5" s="369"/>
      <c r="F5" s="369"/>
      <c r="G5" s="369"/>
      <c r="H5" s="369"/>
      <c r="I5" s="369"/>
      <c r="J5" s="369"/>
      <c r="K5" s="369"/>
      <c r="L5" s="369"/>
      <c r="M5" s="369"/>
      <c r="N5" s="369"/>
      <c r="O5" s="369"/>
      <c r="P5" s="46"/>
    </row>
    <row r="6" spans="2:16" ht="15" thickBot="1">
      <c r="B6" s="47"/>
      <c r="P6" s="46"/>
    </row>
    <row r="7" spans="2:16">
      <c r="B7" s="47"/>
      <c r="C7" s="373"/>
      <c r="D7" s="375"/>
      <c r="E7" s="376"/>
      <c r="F7" s="376"/>
      <c r="G7" s="376"/>
      <c r="H7" s="376"/>
      <c r="I7" s="376"/>
      <c r="J7" s="376"/>
      <c r="K7" s="377"/>
      <c r="L7" s="344"/>
      <c r="M7" s="345"/>
      <c r="N7" s="345"/>
      <c r="O7" s="346"/>
      <c r="P7" s="46"/>
    </row>
    <row r="8" spans="2:16">
      <c r="B8" s="47"/>
      <c r="C8" s="374"/>
      <c r="D8" s="356" t="s">
        <v>34</v>
      </c>
      <c r="E8" s="357"/>
      <c r="F8" s="357"/>
      <c r="G8" s="357"/>
      <c r="H8" s="357"/>
      <c r="I8" s="357"/>
      <c r="J8" s="357"/>
      <c r="K8" s="358"/>
      <c r="L8" s="347"/>
      <c r="M8" s="348"/>
      <c r="N8" s="348"/>
      <c r="O8" s="349"/>
      <c r="P8" s="46"/>
    </row>
    <row r="9" spans="2:16">
      <c r="B9" s="47"/>
      <c r="C9" s="374"/>
      <c r="D9" s="356"/>
      <c r="E9" s="357"/>
      <c r="F9" s="357"/>
      <c r="G9" s="357"/>
      <c r="H9" s="357"/>
      <c r="I9" s="357"/>
      <c r="J9" s="357"/>
      <c r="K9" s="358"/>
      <c r="L9" s="359" t="s">
        <v>35</v>
      </c>
      <c r="M9" s="350"/>
      <c r="N9" s="351"/>
      <c r="O9" s="352"/>
      <c r="P9" s="46"/>
    </row>
    <row r="10" spans="2:16">
      <c r="B10" s="47"/>
      <c r="C10" s="374"/>
      <c r="D10" s="356" t="s">
        <v>36</v>
      </c>
      <c r="E10" s="357"/>
      <c r="F10" s="357"/>
      <c r="G10" s="357"/>
      <c r="H10" s="357"/>
      <c r="I10" s="357"/>
      <c r="J10" s="357"/>
      <c r="K10" s="358"/>
      <c r="L10" s="378"/>
      <c r="M10" s="353"/>
      <c r="N10" s="354"/>
      <c r="O10" s="355"/>
      <c r="P10" s="46"/>
    </row>
    <row r="11" spans="2:16" ht="12.75" customHeight="1">
      <c r="B11" s="47"/>
      <c r="C11" s="374"/>
      <c r="D11" s="370"/>
      <c r="E11" s="371"/>
      <c r="F11" s="371"/>
      <c r="G11" s="371"/>
      <c r="H11" s="371"/>
      <c r="I11" s="371"/>
      <c r="J11" s="371"/>
      <c r="K11" s="372"/>
      <c r="L11" s="359" t="s">
        <v>37</v>
      </c>
      <c r="M11" s="359">
        <v>1</v>
      </c>
      <c r="N11" s="359" t="s">
        <v>38</v>
      </c>
      <c r="O11" s="342">
        <v>1</v>
      </c>
      <c r="P11" s="46"/>
    </row>
    <row r="12" spans="2:16">
      <c r="B12" s="47"/>
      <c r="C12" s="374"/>
      <c r="D12" s="370"/>
      <c r="E12" s="371"/>
      <c r="F12" s="371"/>
      <c r="G12" s="371"/>
      <c r="H12" s="371"/>
      <c r="I12" s="371"/>
      <c r="J12" s="371"/>
      <c r="K12" s="372"/>
      <c r="L12" s="360"/>
      <c r="M12" s="360"/>
      <c r="N12" s="360"/>
      <c r="O12" s="343"/>
      <c r="P12" s="46"/>
    </row>
    <row r="13" spans="2:16">
      <c r="B13" s="47"/>
      <c r="C13" s="374"/>
      <c r="D13" s="356" t="s">
        <v>39</v>
      </c>
      <c r="E13" s="357"/>
      <c r="F13" s="357"/>
      <c r="G13" s="357"/>
      <c r="H13" s="357"/>
      <c r="I13" s="357"/>
      <c r="J13" s="357"/>
      <c r="K13" s="358"/>
      <c r="L13" s="360"/>
      <c r="M13" s="360"/>
      <c r="N13" s="360"/>
      <c r="O13" s="343"/>
      <c r="P13" s="46"/>
    </row>
    <row r="14" spans="2:16" ht="15" thickBot="1">
      <c r="B14" s="47"/>
      <c r="C14" s="50"/>
      <c r="D14" s="51"/>
      <c r="E14" s="51"/>
      <c r="F14" s="51"/>
      <c r="G14" s="51"/>
      <c r="H14" s="51"/>
      <c r="I14" s="51"/>
      <c r="J14" s="51"/>
      <c r="K14" s="51"/>
      <c r="L14" s="51"/>
      <c r="M14" s="52"/>
      <c r="N14" s="52"/>
      <c r="O14" s="53"/>
      <c r="P14" s="46"/>
    </row>
    <row r="15" spans="2:16">
      <c r="B15" s="47"/>
      <c r="C15" s="54"/>
      <c r="D15" s="48"/>
      <c r="E15" s="48"/>
      <c r="F15" s="48"/>
      <c r="G15" s="48"/>
      <c r="H15" s="48"/>
      <c r="I15" s="48"/>
      <c r="J15" s="48"/>
      <c r="K15" s="48"/>
      <c r="L15" s="55" t="s">
        <v>40</v>
      </c>
      <c r="M15" s="56" t="s">
        <v>41</v>
      </c>
      <c r="N15" s="56" t="s">
        <v>42</v>
      </c>
      <c r="O15" s="57" t="s">
        <v>43</v>
      </c>
      <c r="P15" s="46"/>
    </row>
    <row r="16" spans="2:16">
      <c r="B16" s="47"/>
      <c r="C16" s="58"/>
      <c r="D16" s="49"/>
      <c r="E16" s="49"/>
      <c r="F16" s="49"/>
      <c r="G16" s="49"/>
      <c r="H16" s="49"/>
      <c r="I16" s="49"/>
      <c r="J16" s="49"/>
      <c r="K16" s="49"/>
      <c r="L16" s="59"/>
      <c r="M16" s="60"/>
      <c r="N16" s="60"/>
      <c r="O16" s="61"/>
      <c r="P16" s="46"/>
    </row>
    <row r="17" spans="2:16" ht="18" customHeight="1">
      <c r="B17" s="47"/>
      <c r="C17" s="282" t="s">
        <v>44</v>
      </c>
      <c r="D17" s="283"/>
      <c r="E17" s="283"/>
      <c r="F17" s="283"/>
      <c r="G17" s="49"/>
      <c r="H17" s="49"/>
      <c r="I17" s="49" t="s">
        <v>45</v>
      </c>
      <c r="K17" s="49"/>
      <c r="L17" s="59"/>
      <c r="O17" s="62"/>
      <c r="P17" s="46"/>
    </row>
    <row r="18" spans="2:16">
      <c r="B18" s="47"/>
      <c r="C18" s="63"/>
      <c r="D18" s="64"/>
      <c r="E18" s="64"/>
      <c r="F18" s="64"/>
      <c r="G18" s="64"/>
      <c r="H18" s="64"/>
      <c r="I18" s="64"/>
      <c r="J18" s="64"/>
      <c r="K18" s="64"/>
      <c r="L18" s="64"/>
      <c r="M18" s="64"/>
      <c r="N18" s="64"/>
      <c r="O18" s="65"/>
      <c r="P18" s="46"/>
    </row>
    <row r="19" spans="2:16" ht="15" thickBot="1">
      <c r="B19" s="47"/>
      <c r="C19" s="66"/>
      <c r="D19" s="67"/>
      <c r="E19" s="67"/>
      <c r="F19" s="67"/>
      <c r="G19" s="67"/>
      <c r="H19" s="67"/>
      <c r="I19" s="67"/>
      <c r="J19" s="67"/>
      <c r="K19" s="67"/>
      <c r="L19" s="67"/>
      <c r="M19" s="67"/>
      <c r="N19" s="67"/>
      <c r="O19" s="68"/>
      <c r="P19" s="46"/>
    </row>
    <row r="20" spans="2:16" ht="15" thickBot="1">
      <c r="B20" s="47"/>
      <c r="C20" s="69"/>
      <c r="D20" s="70"/>
      <c r="E20" s="70"/>
      <c r="F20" s="70"/>
      <c r="G20" s="70"/>
      <c r="H20" s="70"/>
      <c r="K20" s="70"/>
      <c r="L20" s="70"/>
      <c r="M20" s="70"/>
      <c r="N20" s="70"/>
      <c r="O20" s="71"/>
      <c r="P20" s="46"/>
    </row>
    <row r="21" spans="2:16">
      <c r="B21" s="47"/>
      <c r="C21" s="365" t="s">
        <v>46</v>
      </c>
      <c r="D21" s="366"/>
      <c r="E21" s="366"/>
      <c r="F21" s="366"/>
      <c r="G21" s="366"/>
      <c r="H21" s="366"/>
      <c r="I21" s="366"/>
      <c r="J21" s="366"/>
      <c r="K21" s="366"/>
      <c r="L21" s="366"/>
      <c r="M21" s="366"/>
      <c r="N21" s="366"/>
      <c r="O21" s="367"/>
      <c r="P21" s="46"/>
    </row>
    <row r="22" spans="2:16" ht="15" thickBot="1">
      <c r="B22" s="47"/>
      <c r="C22" s="72"/>
      <c r="O22" s="73"/>
      <c r="P22" s="46"/>
    </row>
    <row r="23" spans="2:16">
      <c r="B23" s="47"/>
      <c r="C23" s="74" t="s">
        <v>47</v>
      </c>
      <c r="D23" s="339" t="s">
        <v>48</v>
      </c>
      <c r="E23" s="340"/>
      <c r="F23" s="340"/>
      <c r="G23" s="340"/>
      <c r="H23" s="340"/>
      <c r="I23" s="340"/>
      <c r="J23" s="340"/>
      <c r="K23" s="340"/>
      <c r="L23" s="341"/>
      <c r="M23" s="363" t="s">
        <v>49</v>
      </c>
      <c r="N23" s="364"/>
      <c r="O23" s="74" t="s">
        <v>11</v>
      </c>
      <c r="P23" s="46"/>
    </row>
    <row r="24" spans="2:16" ht="15" thickBot="1">
      <c r="B24" s="47"/>
      <c r="C24" s="75"/>
      <c r="D24" s="331"/>
      <c r="E24" s="332"/>
      <c r="F24" s="332"/>
      <c r="G24" s="332"/>
      <c r="H24" s="332"/>
      <c r="I24" s="332"/>
      <c r="J24" s="332"/>
      <c r="K24" s="332"/>
      <c r="L24" s="333"/>
      <c r="M24" s="331"/>
      <c r="N24" s="333"/>
      <c r="O24" s="76"/>
      <c r="P24" s="46"/>
    </row>
    <row r="25" spans="2:16">
      <c r="B25" s="47"/>
      <c r="C25" s="306" t="s">
        <v>50</v>
      </c>
      <c r="D25" s="307"/>
      <c r="E25" s="307"/>
      <c r="F25" s="307"/>
      <c r="G25" s="307"/>
      <c r="H25" s="307"/>
      <c r="I25" s="307"/>
      <c r="J25" s="307"/>
      <c r="K25" s="307"/>
      <c r="L25" s="307"/>
      <c r="M25" s="307"/>
      <c r="N25" s="307"/>
      <c r="O25" s="308"/>
      <c r="P25" s="46"/>
    </row>
    <row r="26" spans="2:16">
      <c r="B26" s="47"/>
      <c r="C26" s="309"/>
      <c r="D26" s="310"/>
      <c r="E26" s="310"/>
      <c r="F26" s="310"/>
      <c r="G26" s="310"/>
      <c r="H26" s="310"/>
      <c r="I26" s="310"/>
      <c r="J26" s="310"/>
      <c r="K26" s="310"/>
      <c r="L26" s="310"/>
      <c r="M26" s="310"/>
      <c r="N26" s="310"/>
      <c r="O26" s="311"/>
      <c r="P26" s="46"/>
    </row>
    <row r="27" spans="2:16" ht="15" thickBot="1">
      <c r="B27" s="47"/>
      <c r="C27" s="312"/>
      <c r="D27" s="313"/>
      <c r="E27" s="313"/>
      <c r="F27" s="313"/>
      <c r="G27" s="313"/>
      <c r="H27" s="313"/>
      <c r="I27" s="313"/>
      <c r="J27" s="313"/>
      <c r="K27" s="313"/>
      <c r="L27" s="313"/>
      <c r="M27" s="313"/>
      <c r="N27" s="313"/>
      <c r="O27" s="314"/>
      <c r="P27" s="46"/>
    </row>
    <row r="28" spans="2:16">
      <c r="B28" s="47"/>
      <c r="C28" s="317" t="s">
        <v>48</v>
      </c>
      <c r="D28" s="361"/>
      <c r="E28" s="361"/>
      <c r="F28" s="361"/>
      <c r="G28" s="362"/>
      <c r="H28" s="320" t="s">
        <v>51</v>
      </c>
      <c r="I28" s="361"/>
      <c r="J28" s="329" t="s">
        <v>52</v>
      </c>
      <c r="K28" s="330"/>
      <c r="L28" s="78" t="s">
        <v>53</v>
      </c>
      <c r="M28" s="320" t="s">
        <v>54</v>
      </c>
      <c r="N28" s="319"/>
      <c r="O28" s="79" t="s">
        <v>55</v>
      </c>
      <c r="P28" s="46"/>
    </row>
    <row r="29" spans="2:16">
      <c r="B29" s="47"/>
      <c r="C29" s="290"/>
      <c r="D29" s="291"/>
      <c r="E29" s="291"/>
      <c r="F29" s="291"/>
      <c r="G29" s="316"/>
      <c r="H29" s="368"/>
      <c r="I29" s="316"/>
      <c r="J29" s="368"/>
      <c r="K29" s="316"/>
      <c r="L29" s="81"/>
      <c r="M29" s="337"/>
      <c r="N29" s="338"/>
      <c r="O29" s="82"/>
      <c r="P29" s="46"/>
    </row>
    <row r="30" spans="2:16">
      <c r="B30" s="47"/>
      <c r="C30" s="83"/>
      <c r="D30" s="84"/>
      <c r="E30" s="84"/>
      <c r="F30" s="84"/>
      <c r="G30" s="85"/>
      <c r="H30" s="86"/>
      <c r="I30" s="85"/>
      <c r="J30" s="86"/>
      <c r="K30" s="85"/>
      <c r="L30" s="81"/>
      <c r="M30" s="337"/>
      <c r="N30" s="338"/>
      <c r="O30" s="82"/>
      <c r="P30" s="46"/>
    </row>
    <row r="31" spans="2:16" ht="15" thickBot="1">
      <c r="B31" s="47"/>
      <c r="C31" s="302"/>
      <c r="D31" s="303"/>
      <c r="E31" s="303"/>
      <c r="F31" s="303"/>
      <c r="G31" s="315"/>
      <c r="H31" s="334"/>
      <c r="I31" s="315"/>
      <c r="J31" s="334"/>
      <c r="K31" s="315"/>
      <c r="L31" s="87"/>
      <c r="M31" s="335"/>
      <c r="N31" s="336"/>
      <c r="O31" s="82"/>
      <c r="P31" s="46"/>
    </row>
    <row r="32" spans="2:16" ht="15" thickBot="1">
      <c r="B32" s="47"/>
      <c r="C32" s="296" t="s">
        <v>56</v>
      </c>
      <c r="D32" s="297"/>
      <c r="E32" s="297"/>
      <c r="F32" s="297"/>
      <c r="G32" s="297"/>
      <c r="H32" s="297"/>
      <c r="I32" s="297"/>
      <c r="J32" s="297"/>
      <c r="K32" s="297"/>
      <c r="L32" s="297"/>
      <c r="M32" s="297"/>
      <c r="N32" s="298"/>
      <c r="O32" s="88"/>
      <c r="P32" s="46"/>
    </row>
    <row r="33" spans="2:16" ht="13.5" customHeight="1">
      <c r="B33" s="47"/>
      <c r="C33" s="306" t="s">
        <v>57</v>
      </c>
      <c r="D33" s="307"/>
      <c r="E33" s="307"/>
      <c r="F33" s="307"/>
      <c r="G33" s="307"/>
      <c r="H33" s="307"/>
      <c r="I33" s="307"/>
      <c r="J33" s="307"/>
      <c r="K33" s="307"/>
      <c r="L33" s="307"/>
      <c r="M33" s="307"/>
      <c r="N33" s="307"/>
      <c r="O33" s="308"/>
      <c r="P33" s="46"/>
    </row>
    <row r="34" spans="2:16">
      <c r="B34" s="47"/>
      <c r="C34" s="309"/>
      <c r="D34" s="310"/>
      <c r="E34" s="310"/>
      <c r="F34" s="310"/>
      <c r="G34" s="310"/>
      <c r="H34" s="310"/>
      <c r="I34" s="310"/>
      <c r="J34" s="310"/>
      <c r="K34" s="310"/>
      <c r="L34" s="310"/>
      <c r="M34" s="310"/>
      <c r="N34" s="310"/>
      <c r="O34" s="311"/>
      <c r="P34" s="46"/>
    </row>
    <row r="35" spans="2:16" ht="15" thickBot="1">
      <c r="B35" s="47"/>
      <c r="C35" s="312"/>
      <c r="D35" s="313"/>
      <c r="E35" s="313"/>
      <c r="F35" s="313"/>
      <c r="G35" s="313"/>
      <c r="H35" s="313"/>
      <c r="I35" s="313"/>
      <c r="J35" s="313"/>
      <c r="K35" s="313"/>
      <c r="L35" s="313"/>
      <c r="M35" s="313"/>
      <c r="N35" s="313"/>
      <c r="O35" s="314"/>
      <c r="P35" s="46"/>
    </row>
    <row r="36" spans="2:16">
      <c r="B36" s="47"/>
      <c r="C36" s="317" t="s">
        <v>48</v>
      </c>
      <c r="D36" s="318"/>
      <c r="E36" s="318"/>
      <c r="F36" s="318"/>
      <c r="G36" s="318"/>
      <c r="H36" s="318"/>
      <c r="I36" s="318"/>
      <c r="J36" s="319"/>
      <c r="K36" s="77" t="s">
        <v>49</v>
      </c>
      <c r="L36" s="78" t="s">
        <v>11</v>
      </c>
      <c r="M36" s="320" t="s">
        <v>58</v>
      </c>
      <c r="N36" s="319"/>
      <c r="O36" s="79" t="s">
        <v>55</v>
      </c>
      <c r="P36" s="46"/>
    </row>
    <row r="37" spans="2:16">
      <c r="B37" s="47"/>
      <c r="C37" s="290"/>
      <c r="D37" s="291"/>
      <c r="E37" s="291"/>
      <c r="F37" s="291"/>
      <c r="G37" s="291"/>
      <c r="H37" s="291"/>
      <c r="I37" s="291"/>
      <c r="J37" s="316"/>
      <c r="K37" s="90"/>
      <c r="L37" s="91"/>
      <c r="M37" s="321"/>
      <c r="N37" s="322"/>
      <c r="O37" s="82"/>
      <c r="P37" s="46"/>
    </row>
    <row r="38" spans="2:16" ht="15" thickBot="1">
      <c r="B38" s="47"/>
      <c r="C38" s="302"/>
      <c r="D38" s="303"/>
      <c r="E38" s="303"/>
      <c r="F38" s="303"/>
      <c r="G38" s="303"/>
      <c r="H38" s="303"/>
      <c r="I38" s="303"/>
      <c r="J38" s="315"/>
      <c r="K38" s="84"/>
      <c r="L38" s="92"/>
      <c r="M38" s="304"/>
      <c r="N38" s="305"/>
      <c r="O38" s="93"/>
      <c r="P38" s="46"/>
    </row>
    <row r="39" spans="2:16" ht="15" thickBot="1">
      <c r="B39" s="47"/>
      <c r="C39" s="296" t="s">
        <v>56</v>
      </c>
      <c r="D39" s="297"/>
      <c r="E39" s="297"/>
      <c r="F39" s="297"/>
      <c r="G39" s="297"/>
      <c r="H39" s="297"/>
      <c r="I39" s="297"/>
      <c r="J39" s="297"/>
      <c r="K39" s="297"/>
      <c r="L39" s="297"/>
      <c r="M39" s="297"/>
      <c r="N39" s="298"/>
      <c r="O39" s="94">
        <v>0</v>
      </c>
      <c r="P39" s="46"/>
    </row>
    <row r="40" spans="2:16">
      <c r="B40" s="47"/>
      <c r="C40" s="306" t="s">
        <v>59</v>
      </c>
      <c r="D40" s="307"/>
      <c r="E40" s="307"/>
      <c r="F40" s="307"/>
      <c r="G40" s="307"/>
      <c r="H40" s="307"/>
      <c r="I40" s="307"/>
      <c r="J40" s="307"/>
      <c r="K40" s="307"/>
      <c r="L40" s="307"/>
      <c r="M40" s="307"/>
      <c r="N40" s="307"/>
      <c r="O40" s="308"/>
      <c r="P40" s="46"/>
    </row>
    <row r="41" spans="2:16">
      <c r="B41" s="47"/>
      <c r="C41" s="309"/>
      <c r="D41" s="310"/>
      <c r="E41" s="310"/>
      <c r="F41" s="310"/>
      <c r="G41" s="310"/>
      <c r="H41" s="310"/>
      <c r="I41" s="310"/>
      <c r="J41" s="310"/>
      <c r="K41" s="310"/>
      <c r="L41" s="310"/>
      <c r="M41" s="310"/>
      <c r="N41" s="310"/>
      <c r="O41" s="311"/>
      <c r="P41" s="46"/>
    </row>
    <row r="42" spans="2:16" ht="15" thickBot="1">
      <c r="B42" s="47"/>
      <c r="C42" s="312"/>
      <c r="D42" s="313"/>
      <c r="E42" s="313"/>
      <c r="F42" s="313"/>
      <c r="G42" s="313"/>
      <c r="H42" s="313"/>
      <c r="I42" s="313"/>
      <c r="J42" s="313"/>
      <c r="K42" s="313"/>
      <c r="L42" s="313"/>
      <c r="M42" s="313"/>
      <c r="N42" s="313"/>
      <c r="O42" s="314"/>
      <c r="P42" s="46"/>
    </row>
    <row r="43" spans="2:16" ht="15.75">
      <c r="B43" s="47"/>
      <c r="C43" s="317" t="s">
        <v>60</v>
      </c>
      <c r="D43" s="318"/>
      <c r="E43" s="318"/>
      <c r="F43" s="318"/>
      <c r="G43" s="318"/>
      <c r="H43" s="318"/>
      <c r="I43" s="318"/>
      <c r="J43" s="78" t="s">
        <v>61</v>
      </c>
      <c r="K43" s="89" t="s">
        <v>62</v>
      </c>
      <c r="L43" s="95" t="s">
        <v>63</v>
      </c>
      <c r="M43" s="320" t="s">
        <v>64</v>
      </c>
      <c r="N43" s="319"/>
      <c r="O43" s="79" t="s">
        <v>55</v>
      </c>
      <c r="P43" s="46"/>
    </row>
    <row r="44" spans="2:16">
      <c r="B44" s="47"/>
      <c r="C44" s="290"/>
      <c r="D44" s="291"/>
      <c r="E44" s="291"/>
      <c r="F44" s="291"/>
      <c r="G44" s="291"/>
      <c r="H44" s="291"/>
      <c r="I44" s="291"/>
      <c r="J44" s="96"/>
      <c r="K44" s="97"/>
      <c r="L44" s="96"/>
      <c r="M44" s="325"/>
      <c r="N44" s="326"/>
      <c r="O44" s="82"/>
      <c r="P44" s="46"/>
    </row>
    <row r="45" spans="2:16" ht="15" thickBot="1">
      <c r="B45" s="47"/>
      <c r="C45" s="302"/>
      <c r="D45" s="303"/>
      <c r="E45" s="303"/>
      <c r="F45" s="303"/>
      <c r="G45" s="303"/>
      <c r="H45" s="303"/>
      <c r="I45" s="303"/>
      <c r="J45" s="98"/>
      <c r="K45" s="99"/>
      <c r="L45" s="98"/>
      <c r="M45" s="304"/>
      <c r="N45" s="305"/>
      <c r="O45" s="100"/>
      <c r="P45" s="46"/>
    </row>
    <row r="46" spans="2:16" ht="15" thickBot="1">
      <c r="B46" s="47"/>
      <c r="C46" s="296" t="s">
        <v>56</v>
      </c>
      <c r="D46" s="297"/>
      <c r="E46" s="297"/>
      <c r="F46" s="297"/>
      <c r="G46" s="297"/>
      <c r="H46" s="297"/>
      <c r="I46" s="297"/>
      <c r="J46" s="297"/>
      <c r="K46" s="297"/>
      <c r="L46" s="297"/>
      <c r="M46" s="297"/>
      <c r="N46" s="298"/>
      <c r="O46" s="88"/>
      <c r="P46" s="46"/>
    </row>
    <row r="47" spans="2:16">
      <c r="B47" s="47"/>
      <c r="C47" s="306" t="s">
        <v>65</v>
      </c>
      <c r="D47" s="307"/>
      <c r="E47" s="307"/>
      <c r="F47" s="307"/>
      <c r="G47" s="307"/>
      <c r="H47" s="307"/>
      <c r="I47" s="307"/>
      <c r="J47" s="307"/>
      <c r="K47" s="307"/>
      <c r="L47" s="307"/>
      <c r="M47" s="307"/>
      <c r="N47" s="307"/>
      <c r="O47" s="308"/>
      <c r="P47" s="46"/>
    </row>
    <row r="48" spans="2:16">
      <c r="B48" s="47"/>
      <c r="C48" s="309"/>
      <c r="D48" s="310"/>
      <c r="E48" s="310"/>
      <c r="F48" s="310"/>
      <c r="G48" s="310"/>
      <c r="H48" s="310"/>
      <c r="I48" s="310"/>
      <c r="J48" s="310"/>
      <c r="K48" s="310"/>
      <c r="L48" s="310"/>
      <c r="M48" s="310"/>
      <c r="N48" s="310"/>
      <c r="O48" s="311"/>
      <c r="P48" s="46"/>
    </row>
    <row r="49" spans="2:16" ht="15" thickBot="1">
      <c r="B49" s="47"/>
      <c r="C49" s="312"/>
      <c r="D49" s="313"/>
      <c r="E49" s="313"/>
      <c r="F49" s="313"/>
      <c r="G49" s="313"/>
      <c r="H49" s="313"/>
      <c r="I49" s="313"/>
      <c r="J49" s="313"/>
      <c r="K49" s="313"/>
      <c r="L49" s="313"/>
      <c r="M49" s="313"/>
      <c r="N49" s="313"/>
      <c r="O49" s="314"/>
      <c r="P49" s="46"/>
    </row>
    <row r="50" spans="2:16" ht="31.5" customHeight="1">
      <c r="B50" s="47"/>
      <c r="C50" s="317" t="s">
        <v>66</v>
      </c>
      <c r="D50" s="318"/>
      <c r="E50" s="318"/>
      <c r="F50" s="318"/>
      <c r="G50" s="318"/>
      <c r="H50" s="318"/>
      <c r="I50" s="318"/>
      <c r="J50" s="78" t="s">
        <v>67</v>
      </c>
      <c r="K50" s="101" t="s">
        <v>68</v>
      </c>
      <c r="L50" s="102" t="s">
        <v>69</v>
      </c>
      <c r="M50" s="323" t="s">
        <v>54</v>
      </c>
      <c r="N50" s="324"/>
      <c r="O50" s="104" t="s">
        <v>55</v>
      </c>
      <c r="P50" s="46"/>
    </row>
    <row r="51" spans="2:16">
      <c r="B51" s="47"/>
      <c r="C51" s="105"/>
      <c r="D51" s="106"/>
      <c r="E51" s="106"/>
      <c r="F51" s="106"/>
      <c r="G51" s="106"/>
      <c r="H51" s="106"/>
      <c r="I51" s="106"/>
      <c r="J51" s="107"/>
      <c r="K51" s="108"/>
      <c r="L51" s="109"/>
      <c r="M51" s="327"/>
      <c r="N51" s="328"/>
      <c r="O51" s="110"/>
      <c r="P51" s="46"/>
    </row>
    <row r="52" spans="2:16">
      <c r="B52" s="47"/>
      <c r="C52" s="105"/>
      <c r="D52" s="106"/>
      <c r="E52" s="106"/>
      <c r="F52" s="106"/>
      <c r="G52" s="106"/>
      <c r="H52" s="106"/>
      <c r="I52" s="106"/>
      <c r="J52" s="107"/>
      <c r="K52" s="108"/>
      <c r="L52" s="109"/>
      <c r="M52" s="327"/>
      <c r="N52" s="328"/>
      <c r="O52" s="110"/>
      <c r="P52" s="46"/>
    </row>
    <row r="53" spans="2:16">
      <c r="B53" s="47"/>
      <c r="C53" s="105"/>
      <c r="D53" s="106"/>
      <c r="E53" s="106"/>
      <c r="F53" s="106"/>
      <c r="G53" s="106"/>
      <c r="H53" s="106"/>
      <c r="I53" s="106"/>
      <c r="J53" s="107"/>
      <c r="K53" s="108"/>
      <c r="L53" s="109"/>
      <c r="M53" s="325"/>
      <c r="N53" s="326"/>
      <c r="O53" s="110"/>
      <c r="P53" s="46"/>
    </row>
    <row r="54" spans="2:16" ht="15" thickBot="1">
      <c r="B54" s="47"/>
      <c r="C54" s="302"/>
      <c r="D54" s="303"/>
      <c r="E54" s="303"/>
      <c r="F54" s="303"/>
      <c r="G54" s="303"/>
      <c r="H54" s="303"/>
      <c r="I54" s="303"/>
      <c r="J54" s="98"/>
      <c r="K54" s="99"/>
      <c r="L54" s="98"/>
      <c r="M54" s="304"/>
      <c r="N54" s="305"/>
      <c r="O54" s="100"/>
      <c r="P54" s="46"/>
    </row>
    <row r="55" spans="2:16" ht="15" thickBot="1">
      <c r="B55" s="47"/>
      <c r="C55" s="296" t="s">
        <v>56</v>
      </c>
      <c r="D55" s="297"/>
      <c r="E55" s="297"/>
      <c r="F55" s="297"/>
      <c r="G55" s="297"/>
      <c r="H55" s="297"/>
      <c r="I55" s="297"/>
      <c r="J55" s="297"/>
      <c r="K55" s="297"/>
      <c r="L55" s="297"/>
      <c r="M55" s="297"/>
      <c r="N55" s="298"/>
      <c r="O55" s="94"/>
      <c r="P55" s="46"/>
    </row>
    <row r="56" spans="2:16" ht="15" thickBot="1">
      <c r="B56" s="47"/>
      <c r="C56" s="72"/>
      <c r="O56" s="73"/>
      <c r="P56" s="46"/>
    </row>
    <row r="57" spans="2:16" ht="15" thickBot="1">
      <c r="B57" s="47"/>
      <c r="C57" s="299" t="s">
        <v>70</v>
      </c>
      <c r="D57" s="300"/>
      <c r="E57" s="300"/>
      <c r="F57" s="300"/>
      <c r="G57" s="300"/>
      <c r="H57" s="300"/>
      <c r="I57" s="300"/>
      <c r="J57" s="300"/>
      <c r="K57" s="300"/>
      <c r="L57" s="300"/>
      <c r="M57" s="300"/>
      <c r="N57" s="301"/>
      <c r="O57" s="111"/>
      <c r="P57" s="46"/>
    </row>
    <row r="58" spans="2:16">
      <c r="B58" s="47"/>
      <c r="C58" s="306" t="s">
        <v>71</v>
      </c>
      <c r="D58" s="307"/>
      <c r="E58" s="307"/>
      <c r="F58" s="307"/>
      <c r="G58" s="307"/>
      <c r="H58" s="307"/>
      <c r="I58" s="307"/>
      <c r="J58" s="307"/>
      <c r="K58" s="307"/>
      <c r="L58" s="307"/>
      <c r="M58" s="307"/>
      <c r="N58" s="307"/>
      <c r="O58" s="308"/>
      <c r="P58" s="46"/>
    </row>
    <row r="59" spans="2:16">
      <c r="B59" s="47"/>
      <c r="C59" s="309"/>
      <c r="D59" s="310"/>
      <c r="E59" s="310"/>
      <c r="F59" s="310"/>
      <c r="G59" s="310"/>
      <c r="H59" s="310"/>
      <c r="I59" s="310"/>
      <c r="J59" s="310"/>
      <c r="K59" s="310"/>
      <c r="L59" s="310"/>
      <c r="M59" s="310"/>
      <c r="N59" s="310"/>
      <c r="O59" s="311"/>
      <c r="P59" s="46"/>
    </row>
    <row r="60" spans="2:16" ht="15" thickBot="1">
      <c r="B60" s="47"/>
      <c r="C60" s="312"/>
      <c r="D60" s="313"/>
      <c r="E60" s="313"/>
      <c r="F60" s="313"/>
      <c r="G60" s="313"/>
      <c r="H60" s="313"/>
      <c r="I60" s="313"/>
      <c r="J60" s="313"/>
      <c r="K60" s="313"/>
      <c r="L60" s="313"/>
      <c r="M60" s="313"/>
      <c r="N60" s="313"/>
      <c r="O60" s="314"/>
      <c r="P60" s="46"/>
    </row>
    <row r="61" spans="2:16" ht="28.5">
      <c r="B61" s="47"/>
      <c r="C61" s="317" t="s">
        <v>72</v>
      </c>
      <c r="D61" s="318"/>
      <c r="E61" s="318"/>
      <c r="F61" s="318"/>
      <c r="G61" s="318"/>
      <c r="H61" s="318"/>
      <c r="I61" s="318"/>
      <c r="J61" s="89"/>
      <c r="K61" s="103"/>
      <c r="L61" s="102" t="s">
        <v>73</v>
      </c>
      <c r="M61" s="323" t="s">
        <v>74</v>
      </c>
      <c r="N61" s="324"/>
      <c r="O61" s="104"/>
      <c r="P61" s="46"/>
    </row>
    <row r="62" spans="2:16">
      <c r="B62" s="47"/>
      <c r="C62" s="290" t="s">
        <v>22</v>
      </c>
      <c r="D62" s="291"/>
      <c r="E62" s="291"/>
      <c r="F62" s="291"/>
      <c r="G62" s="291"/>
      <c r="H62" s="291"/>
      <c r="I62" s="291"/>
      <c r="J62" s="112"/>
      <c r="K62" s="113"/>
      <c r="L62" s="114"/>
      <c r="M62" s="292"/>
      <c r="N62" s="293"/>
      <c r="O62" s="115"/>
      <c r="P62" s="46"/>
    </row>
    <row r="63" spans="2:16">
      <c r="B63" s="47"/>
      <c r="C63" s="83" t="s">
        <v>75</v>
      </c>
      <c r="D63" s="84"/>
      <c r="E63" s="84"/>
      <c r="F63" s="84"/>
      <c r="G63" s="84"/>
      <c r="H63" s="84"/>
      <c r="I63" s="84"/>
      <c r="J63" s="112"/>
      <c r="K63" s="113"/>
      <c r="L63" s="114"/>
      <c r="M63" s="292"/>
      <c r="N63" s="293"/>
      <c r="O63" s="115"/>
      <c r="P63" s="46"/>
    </row>
    <row r="64" spans="2:16" ht="15" thickBot="1">
      <c r="B64" s="47"/>
      <c r="C64" s="66" t="s">
        <v>76</v>
      </c>
      <c r="D64" s="67"/>
      <c r="E64" s="67"/>
      <c r="F64" s="67"/>
      <c r="G64" s="67"/>
      <c r="H64" s="67"/>
      <c r="I64" s="67"/>
      <c r="J64" s="116"/>
      <c r="K64" s="117"/>
      <c r="L64" s="114"/>
      <c r="M64" s="294"/>
      <c r="N64" s="295"/>
      <c r="O64" s="115"/>
      <c r="P64" s="46"/>
    </row>
    <row r="65" spans="2:16" ht="15" thickBot="1">
      <c r="B65" s="47"/>
      <c r="C65" s="296" t="s">
        <v>56</v>
      </c>
      <c r="D65" s="297"/>
      <c r="E65" s="297"/>
      <c r="F65" s="297"/>
      <c r="G65" s="297"/>
      <c r="H65" s="297"/>
      <c r="I65" s="297"/>
      <c r="J65" s="297"/>
      <c r="K65" s="297"/>
      <c r="L65" s="297"/>
      <c r="M65" s="297"/>
      <c r="N65" s="298"/>
      <c r="O65" s="118"/>
      <c r="P65" s="46"/>
    </row>
    <row r="66" spans="2:16" ht="15" thickBot="1">
      <c r="B66" s="47"/>
      <c r="C66" s="72"/>
      <c r="O66" s="73"/>
      <c r="P66" s="46"/>
    </row>
    <row r="67" spans="2:16" ht="15" thickBot="1">
      <c r="B67" s="47"/>
      <c r="C67" s="299" t="s">
        <v>77</v>
      </c>
      <c r="D67" s="300"/>
      <c r="E67" s="300"/>
      <c r="F67" s="300"/>
      <c r="G67" s="300"/>
      <c r="H67" s="300"/>
      <c r="I67" s="300"/>
      <c r="J67" s="300"/>
      <c r="K67" s="300"/>
      <c r="L67" s="300"/>
      <c r="M67" s="300"/>
      <c r="N67" s="301"/>
      <c r="O67" s="119"/>
      <c r="P67" s="46"/>
    </row>
    <row r="68" spans="2:16">
      <c r="B68" s="47"/>
      <c r="C68" s="69"/>
      <c r="D68" s="70"/>
      <c r="E68" s="70"/>
      <c r="F68" s="70"/>
      <c r="G68" s="70"/>
      <c r="H68" s="70"/>
      <c r="I68" s="70"/>
      <c r="J68" s="70"/>
      <c r="K68" s="70"/>
      <c r="L68" s="70"/>
      <c r="M68" s="70"/>
      <c r="N68" s="70"/>
      <c r="O68" s="71"/>
      <c r="P68" s="46"/>
    </row>
    <row r="69" spans="2:16">
      <c r="B69" s="47"/>
      <c r="C69" s="72"/>
      <c r="O69" s="73"/>
      <c r="P69" s="46"/>
    </row>
    <row r="70" spans="2:16">
      <c r="B70" s="47"/>
      <c r="C70" s="72"/>
      <c r="O70" s="73"/>
      <c r="P70" s="46"/>
    </row>
    <row r="71" spans="2:16">
      <c r="B71" s="47"/>
      <c r="C71" s="72"/>
      <c r="H71" s="120" t="s">
        <v>78</v>
      </c>
      <c r="I71" s="120"/>
      <c r="J71" s="120"/>
      <c r="K71" s="120"/>
      <c r="O71" s="73"/>
      <c r="P71" s="46"/>
    </row>
    <row r="72" spans="2:16">
      <c r="B72" s="47"/>
      <c r="C72" s="72"/>
      <c r="H72" s="120" t="s">
        <v>79</v>
      </c>
      <c r="O72" s="73"/>
      <c r="P72" s="46"/>
    </row>
    <row r="73" spans="2:16">
      <c r="B73" s="47"/>
      <c r="C73" s="72"/>
      <c r="H73" s="120" t="s">
        <v>80</v>
      </c>
      <c r="O73" s="73"/>
      <c r="P73" s="46"/>
    </row>
    <row r="74" spans="2:16">
      <c r="B74" s="47"/>
      <c r="C74" s="58"/>
      <c r="D74" s="121"/>
      <c r="E74" s="121"/>
      <c r="F74" s="121"/>
      <c r="G74" s="121"/>
      <c r="H74" s="120" t="s">
        <v>81</v>
      </c>
      <c r="I74" s="121"/>
      <c r="J74" s="121"/>
      <c r="K74" s="121"/>
      <c r="L74" s="121"/>
      <c r="M74" s="121"/>
      <c r="N74" s="121"/>
      <c r="O74" s="122"/>
      <c r="P74" s="46"/>
    </row>
    <row r="75" spans="2:16">
      <c r="B75" s="47"/>
      <c r="C75" s="72"/>
      <c r="H75" s="45" t="s">
        <v>82</v>
      </c>
      <c r="O75" s="73"/>
      <c r="P75" s="46"/>
    </row>
    <row r="76" spans="2:16">
      <c r="B76" s="47"/>
      <c r="C76" s="123" t="s">
        <v>83</v>
      </c>
      <c r="D76" s="80"/>
      <c r="E76" s="80"/>
      <c r="F76" s="80"/>
      <c r="G76" s="80"/>
      <c r="H76" s="80"/>
      <c r="I76" s="80"/>
      <c r="J76" s="80"/>
      <c r="K76" s="80"/>
      <c r="L76" s="80"/>
      <c r="M76" s="80"/>
      <c r="N76" s="80"/>
      <c r="O76" s="124"/>
      <c r="P76" s="46"/>
    </row>
    <row r="77" spans="2:16">
      <c r="B77" s="47"/>
      <c r="C77" s="287"/>
      <c r="D77" s="288"/>
      <c r="E77" s="288"/>
      <c r="F77" s="288"/>
      <c r="G77" s="288"/>
      <c r="H77" s="288"/>
      <c r="I77" s="288"/>
      <c r="J77" s="288"/>
      <c r="K77" s="288"/>
      <c r="L77" s="288"/>
      <c r="M77" s="288"/>
      <c r="N77" s="288"/>
      <c r="O77" s="289"/>
      <c r="P77" s="46"/>
    </row>
    <row r="78" spans="2:16">
      <c r="B78" s="47"/>
      <c r="C78" s="287"/>
      <c r="D78" s="288"/>
      <c r="E78" s="288"/>
      <c r="F78" s="288"/>
      <c r="G78" s="288"/>
      <c r="H78" s="288"/>
      <c r="I78" s="288"/>
      <c r="J78" s="288"/>
      <c r="K78" s="288"/>
      <c r="L78" s="288"/>
      <c r="M78" s="288"/>
      <c r="N78" s="288"/>
      <c r="O78" s="289"/>
      <c r="P78" s="46"/>
    </row>
    <row r="79" spans="2:16">
      <c r="B79" s="47"/>
      <c r="C79" s="58"/>
      <c r="D79" s="121"/>
      <c r="E79" s="121"/>
      <c r="F79" s="121"/>
      <c r="G79" s="121"/>
      <c r="H79" s="121"/>
      <c r="I79" s="121"/>
      <c r="J79" s="121"/>
      <c r="K79" s="121"/>
      <c r="L79" s="121"/>
      <c r="M79" s="121"/>
      <c r="N79" s="121"/>
      <c r="O79" s="122"/>
      <c r="P79" s="46"/>
    </row>
    <row r="80" spans="2:16">
      <c r="B80" s="47"/>
      <c r="C80" s="125" t="s">
        <v>84</v>
      </c>
      <c r="D80" s="121"/>
      <c r="E80" s="121"/>
      <c r="F80" s="121"/>
      <c r="G80" s="121"/>
      <c r="H80" s="121"/>
      <c r="I80" s="121"/>
      <c r="J80" s="121"/>
      <c r="K80" s="121"/>
      <c r="L80" s="121"/>
      <c r="M80" s="121"/>
      <c r="N80" s="121"/>
      <c r="O80" s="122"/>
      <c r="P80" s="46"/>
    </row>
    <row r="81" spans="2:16" ht="12.75" customHeight="1">
      <c r="B81" s="47"/>
      <c r="C81" s="284" t="s">
        <v>85</v>
      </c>
      <c r="D81" s="285"/>
      <c r="E81" s="285"/>
      <c r="F81" s="285"/>
      <c r="G81" s="285"/>
      <c r="H81" s="285"/>
      <c r="I81" s="285"/>
      <c r="J81" s="285"/>
      <c r="K81" s="285"/>
      <c r="L81" s="285"/>
      <c r="M81" s="285"/>
      <c r="N81" s="285"/>
      <c r="O81" s="286"/>
      <c r="P81" s="46"/>
    </row>
    <row r="82" spans="2:16">
      <c r="B82" s="47"/>
      <c r="C82" s="284"/>
      <c r="D82" s="285"/>
      <c r="E82" s="285"/>
      <c r="F82" s="285"/>
      <c r="G82" s="285"/>
      <c r="H82" s="285"/>
      <c r="I82" s="285"/>
      <c r="J82" s="285"/>
      <c r="K82" s="285"/>
      <c r="L82" s="285"/>
      <c r="M82" s="285"/>
      <c r="N82" s="285"/>
      <c r="O82" s="286"/>
      <c r="P82" s="46"/>
    </row>
    <row r="83" spans="2:16" ht="12.95" customHeight="1">
      <c r="B83" s="47"/>
      <c r="C83" s="284" t="s">
        <v>86</v>
      </c>
      <c r="D83" s="285"/>
      <c r="E83" s="285"/>
      <c r="F83" s="285"/>
      <c r="G83" s="285"/>
      <c r="H83" s="285"/>
      <c r="I83" s="285"/>
      <c r="J83" s="285"/>
      <c r="K83" s="285"/>
      <c r="L83" s="285"/>
      <c r="M83" s="285"/>
      <c r="N83" s="285"/>
      <c r="O83" s="286"/>
      <c r="P83" s="46"/>
    </row>
    <row r="84" spans="2:16">
      <c r="B84" s="47"/>
      <c r="C84" s="284"/>
      <c r="D84" s="285"/>
      <c r="E84" s="285"/>
      <c r="F84" s="285"/>
      <c r="G84" s="285"/>
      <c r="H84" s="285"/>
      <c r="I84" s="285"/>
      <c r="J84" s="285"/>
      <c r="K84" s="285"/>
      <c r="L84" s="285"/>
      <c r="M84" s="285"/>
      <c r="N84" s="285"/>
      <c r="O84" s="286"/>
      <c r="P84" s="46"/>
    </row>
    <row r="85" spans="2:16">
      <c r="B85" s="47"/>
      <c r="C85" s="58"/>
      <c r="D85" s="121"/>
      <c r="E85" s="121"/>
      <c r="F85" s="121"/>
      <c r="G85" s="121"/>
      <c r="H85" s="121"/>
      <c r="I85" s="121"/>
      <c r="J85" s="121"/>
      <c r="K85" s="121"/>
      <c r="L85" s="121"/>
      <c r="M85" s="121"/>
      <c r="N85" s="121"/>
      <c r="O85" s="122"/>
      <c r="P85" s="46"/>
    </row>
    <row r="86" spans="2:16">
      <c r="B86" s="47"/>
      <c r="C86" s="72"/>
      <c r="H86" s="120" t="s">
        <v>78</v>
      </c>
      <c r="O86" s="73"/>
      <c r="P86" s="46"/>
    </row>
    <row r="87" spans="2:16">
      <c r="B87" s="47"/>
      <c r="C87" s="72"/>
      <c r="H87" s="45" t="s">
        <v>79</v>
      </c>
      <c r="I87" s="84"/>
      <c r="J87" s="84"/>
      <c r="K87" s="84"/>
      <c r="O87" s="73"/>
      <c r="P87" s="46"/>
    </row>
    <row r="88" spans="2:16">
      <c r="B88" s="47"/>
      <c r="C88" s="72"/>
      <c r="H88" s="45" t="s">
        <v>87</v>
      </c>
      <c r="I88" s="126"/>
      <c r="J88" s="126"/>
      <c r="K88" s="126"/>
      <c r="O88" s="73"/>
      <c r="P88" s="46"/>
    </row>
    <row r="89" spans="2:16">
      <c r="B89" s="47"/>
      <c r="C89" s="127"/>
      <c r="D89" s="121"/>
      <c r="E89" s="121"/>
      <c r="F89" s="121"/>
      <c r="G89" s="121"/>
      <c r="H89" s="45" t="s">
        <v>81</v>
      </c>
      <c r="L89" s="121"/>
      <c r="M89" s="121"/>
      <c r="N89" s="121"/>
      <c r="O89" s="122"/>
      <c r="P89" s="46"/>
    </row>
    <row r="90" spans="2:16" ht="17.25" customHeight="1">
      <c r="B90" s="47"/>
      <c r="C90" s="127"/>
      <c r="D90" s="126"/>
      <c r="E90" s="126"/>
      <c r="K90" s="276"/>
      <c r="L90" s="276"/>
      <c r="M90" s="276"/>
      <c r="N90" s="276"/>
      <c r="O90" s="277"/>
      <c r="P90" s="46"/>
    </row>
    <row r="91" spans="2:16" ht="18.75" customHeight="1" thickBot="1">
      <c r="B91" s="47"/>
      <c r="C91" s="280"/>
      <c r="D91" s="281"/>
      <c r="E91" s="281"/>
      <c r="F91" s="99"/>
      <c r="G91" s="99"/>
      <c r="H91" s="99"/>
      <c r="I91" s="99"/>
      <c r="J91" s="99"/>
      <c r="K91" s="278"/>
      <c r="L91" s="278"/>
      <c r="M91" s="278"/>
      <c r="N91" s="278"/>
      <c r="O91" s="279"/>
      <c r="P91" s="46"/>
    </row>
    <row r="92" spans="2:16" ht="15" thickBot="1">
      <c r="B92" s="128"/>
      <c r="C92" s="129"/>
      <c r="D92" s="129"/>
      <c r="E92" s="129"/>
      <c r="F92" s="129"/>
      <c r="G92" s="129"/>
      <c r="H92" s="129"/>
      <c r="I92" s="129"/>
      <c r="J92" s="129"/>
      <c r="K92" s="129"/>
      <c r="L92" s="129"/>
      <c r="M92" s="129"/>
      <c r="N92" s="129"/>
      <c r="O92" s="129"/>
      <c r="P92" s="13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a6cb9e4b-f1d1-4245-83ec-6cad768d538a"/>
    <ds:schemaRef ds:uri="http://schemas.microsoft.com/office/2006/documentManagement/types"/>
    <ds:schemaRef ds:uri="9d85dbaf-23eb-4e57-a637-93dcacc8b1a1"/>
    <ds:schemaRef ds:uri="http://schemas.microsoft.com/office/2006/metadata/properties"/>
    <ds:schemaRef ds:uri="http://www.w3.org/XML/1998/namespace"/>
    <ds:schemaRef ds:uri="http://purl.org/dc/terms/"/>
    <ds:schemaRef ds:uri="http://purl.org/dc/elements/1.1/"/>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PRESUPUESTO OFICIAL(Proponente)</vt:lpstr>
      <vt:lpstr>INDICAR CÓDIGO DEL ITEM DE PAGO</vt:lpstr>
      <vt:lpstr>'INDICAR CÓDIGO DEL ITEM DE PAGO'!Área_de_impresión</vt:lpstr>
      <vt:lpstr>'PRESUPUESTO OFICIAL (Entidad)'!Área_de_impresión</vt:lpstr>
      <vt:lpstr>'PRESUPUESTO OFICIAL(Proponente)'!Área_de_impresión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2026-07-27T23:27:55Z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