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202300"/>
  <mc:AlternateContent xmlns:mc="http://schemas.openxmlformats.org/markup-compatibility/2006">
    <mc:Choice Requires="x15">
      <x15ac:absPath xmlns:x15ac="http://schemas.microsoft.com/office/spreadsheetml/2010/11/ac" url="https://dpsco-my.sharepoint.com/personal/wilmer_nova_prosperidadsocial_gov_co/Documents/Documentos/PROCESOS 2026/2. PRE CONTRACTUAL/ENERO-JUNIO/5. IMC 24 DE 2026 FERRETERIA/"/>
    </mc:Choice>
  </mc:AlternateContent>
  <xr:revisionPtr revIDLastSave="1" documentId="8_{CB470FFE-9770-4F35-9125-605C87E82640}" xr6:coauthVersionLast="47" xr6:coauthVersionMax="47" xr10:uidLastSave="{B9702828-14C7-407C-A813-2A9AFDA8E8DB}"/>
  <bookViews>
    <workbookView xWindow="-108" yWindow="-108" windowWidth="23256" windowHeight="12456" xr2:uid="{00000000-000D-0000-FFFF-FFFF00000000}"/>
  </bookViews>
  <sheets>
    <sheet name="Hoja1" sheetId="1" r:id="rId1"/>
  </sheets>
  <definedNames>
    <definedName name="_xlnm._FilterDatabase" localSheetId="0" hidden="1">Hoja1!$B$7:$N$208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9" i="1" l="1"/>
  <c r="V9" i="1" s="1"/>
  <c r="U10" i="1"/>
  <c r="V10" i="1" s="1"/>
  <c r="U11" i="1"/>
  <c r="V11" i="1" s="1"/>
  <c r="U12" i="1"/>
  <c r="V12" i="1" s="1"/>
  <c r="U13" i="1"/>
  <c r="V13" i="1" s="1"/>
  <c r="U14" i="1"/>
  <c r="V14" i="1" s="1"/>
  <c r="U15" i="1"/>
  <c r="V15" i="1" s="1"/>
  <c r="U16" i="1"/>
  <c r="V16" i="1" s="1"/>
  <c r="U17" i="1"/>
  <c r="V17" i="1" s="1"/>
  <c r="U18" i="1"/>
  <c r="V18" i="1" s="1"/>
  <c r="U19" i="1"/>
  <c r="V19" i="1" s="1"/>
  <c r="U20" i="1"/>
  <c r="V20" i="1" s="1"/>
  <c r="U21" i="1"/>
  <c r="V21" i="1" s="1"/>
  <c r="U22" i="1"/>
  <c r="V22" i="1" s="1"/>
  <c r="U23" i="1"/>
  <c r="V23" i="1" s="1"/>
  <c r="U24" i="1"/>
  <c r="V24" i="1" s="1"/>
  <c r="U25" i="1"/>
  <c r="V25" i="1" s="1"/>
  <c r="U26" i="1"/>
  <c r="V26" i="1" s="1"/>
  <c r="U27" i="1"/>
  <c r="V27" i="1" s="1"/>
  <c r="U28" i="1"/>
  <c r="V28" i="1" s="1"/>
  <c r="U29" i="1"/>
  <c r="V29" i="1" s="1"/>
  <c r="U30" i="1"/>
  <c r="V30" i="1" s="1"/>
  <c r="U31" i="1"/>
  <c r="V31" i="1" s="1"/>
  <c r="U32" i="1"/>
  <c r="V32" i="1" s="1"/>
  <c r="U33" i="1"/>
  <c r="V33" i="1" s="1"/>
  <c r="U34" i="1"/>
  <c r="V34" i="1" s="1"/>
  <c r="U35" i="1"/>
  <c r="V35" i="1" s="1"/>
  <c r="U36" i="1"/>
  <c r="V36" i="1" s="1"/>
  <c r="U37" i="1"/>
  <c r="V37" i="1" s="1"/>
  <c r="U38" i="1"/>
  <c r="V38" i="1" s="1"/>
  <c r="U39" i="1"/>
  <c r="V39" i="1" s="1"/>
  <c r="U40" i="1"/>
  <c r="V40" i="1" s="1"/>
  <c r="U41" i="1"/>
  <c r="V41" i="1" s="1"/>
  <c r="U42" i="1"/>
  <c r="V42" i="1" s="1"/>
  <c r="U43" i="1"/>
  <c r="V43" i="1" s="1"/>
  <c r="U44" i="1"/>
  <c r="V44" i="1" s="1"/>
  <c r="U45" i="1"/>
  <c r="V45" i="1" s="1"/>
  <c r="U46" i="1"/>
  <c r="V46" i="1" s="1"/>
  <c r="U47" i="1"/>
  <c r="V47" i="1" s="1"/>
  <c r="U48" i="1"/>
  <c r="V48" i="1" s="1"/>
  <c r="U49" i="1"/>
  <c r="V49" i="1" s="1"/>
  <c r="U50" i="1"/>
  <c r="V50" i="1" s="1"/>
  <c r="U51" i="1"/>
  <c r="V51" i="1" s="1"/>
  <c r="U52" i="1"/>
  <c r="V52" i="1" s="1"/>
  <c r="U53" i="1"/>
  <c r="V53" i="1" s="1"/>
  <c r="U54" i="1"/>
  <c r="V54" i="1" s="1"/>
  <c r="U55" i="1"/>
  <c r="V55" i="1" s="1"/>
  <c r="U56" i="1"/>
  <c r="V56" i="1" s="1"/>
  <c r="U57" i="1"/>
  <c r="V57" i="1" s="1"/>
  <c r="U58" i="1"/>
  <c r="V58" i="1" s="1"/>
  <c r="U59" i="1"/>
  <c r="V59" i="1" s="1"/>
  <c r="U60" i="1"/>
  <c r="V60" i="1" s="1"/>
  <c r="U62" i="1"/>
  <c r="V62" i="1" s="1"/>
  <c r="U63" i="1"/>
  <c r="V63" i="1" s="1"/>
  <c r="U64" i="1"/>
  <c r="V64" i="1" s="1"/>
  <c r="U65" i="1"/>
  <c r="V65" i="1" s="1"/>
  <c r="U66" i="1"/>
  <c r="V66" i="1" s="1"/>
  <c r="U67" i="1"/>
  <c r="V67" i="1" s="1"/>
  <c r="U68" i="1"/>
  <c r="V68" i="1" s="1"/>
  <c r="U69" i="1"/>
  <c r="V69" i="1" s="1"/>
  <c r="U70" i="1"/>
  <c r="V70" i="1" s="1"/>
  <c r="U71" i="1"/>
  <c r="V71" i="1" s="1"/>
  <c r="U72" i="1"/>
  <c r="V72" i="1" s="1"/>
  <c r="U73" i="1"/>
  <c r="V73" i="1" s="1"/>
  <c r="U74" i="1"/>
  <c r="V74" i="1" s="1"/>
  <c r="U75" i="1"/>
  <c r="V75" i="1" s="1"/>
  <c r="U76" i="1"/>
  <c r="V76" i="1" s="1"/>
  <c r="U77" i="1"/>
  <c r="V77" i="1" s="1"/>
  <c r="U78" i="1"/>
  <c r="V78" i="1" s="1"/>
  <c r="U79" i="1"/>
  <c r="V79" i="1" s="1"/>
  <c r="U80" i="1"/>
  <c r="V80" i="1" s="1"/>
  <c r="U81" i="1"/>
  <c r="V81" i="1" s="1"/>
  <c r="U82" i="1"/>
  <c r="V82" i="1" s="1"/>
  <c r="U83" i="1"/>
  <c r="V83" i="1" s="1"/>
  <c r="U84" i="1"/>
  <c r="V84" i="1" s="1"/>
  <c r="U85" i="1"/>
  <c r="V85" i="1" s="1"/>
  <c r="U86" i="1"/>
  <c r="V86" i="1" s="1"/>
  <c r="U87" i="1"/>
  <c r="V87" i="1" s="1"/>
  <c r="U88" i="1"/>
  <c r="V88" i="1" s="1"/>
  <c r="U89" i="1"/>
  <c r="V89" i="1" s="1"/>
  <c r="U90" i="1"/>
  <c r="V90" i="1" s="1"/>
  <c r="U91" i="1"/>
  <c r="V91" i="1" s="1"/>
  <c r="U92" i="1"/>
  <c r="V92" i="1" s="1"/>
  <c r="U93" i="1"/>
  <c r="V93" i="1" s="1"/>
  <c r="U94" i="1"/>
  <c r="V94" i="1" s="1"/>
  <c r="U95" i="1"/>
  <c r="V95" i="1" s="1"/>
  <c r="U96" i="1"/>
  <c r="V96" i="1" s="1"/>
  <c r="U97" i="1"/>
  <c r="V97" i="1" s="1"/>
  <c r="U98" i="1"/>
  <c r="V98" i="1" s="1"/>
  <c r="U99" i="1"/>
  <c r="V99" i="1" s="1"/>
  <c r="U100" i="1"/>
  <c r="V100" i="1" s="1"/>
  <c r="U101" i="1"/>
  <c r="V101" i="1" s="1"/>
  <c r="U102" i="1"/>
  <c r="V102" i="1" s="1"/>
  <c r="U103" i="1"/>
  <c r="V103" i="1" s="1"/>
  <c r="U104" i="1"/>
  <c r="V104" i="1" s="1"/>
  <c r="U105" i="1"/>
  <c r="V105" i="1" s="1"/>
  <c r="U106" i="1"/>
  <c r="V106" i="1" s="1"/>
  <c r="U107" i="1"/>
  <c r="V107" i="1" s="1"/>
  <c r="U108" i="1"/>
  <c r="V108" i="1" s="1"/>
  <c r="U109" i="1"/>
  <c r="V109" i="1" s="1"/>
  <c r="U110" i="1"/>
  <c r="V110" i="1" s="1"/>
  <c r="U111" i="1"/>
  <c r="V111" i="1" s="1"/>
  <c r="U112" i="1"/>
  <c r="V112" i="1" s="1"/>
  <c r="U113" i="1"/>
  <c r="V113" i="1" s="1"/>
  <c r="U114" i="1"/>
  <c r="V114" i="1" s="1"/>
  <c r="U115" i="1"/>
  <c r="V115" i="1" s="1"/>
  <c r="U116" i="1"/>
  <c r="V116" i="1" s="1"/>
  <c r="U117" i="1"/>
  <c r="V117" i="1" s="1"/>
  <c r="U118" i="1"/>
  <c r="V118" i="1" s="1"/>
  <c r="U119" i="1"/>
  <c r="V119" i="1" s="1"/>
  <c r="U120" i="1"/>
  <c r="V120" i="1" s="1"/>
  <c r="U121" i="1"/>
  <c r="V121" i="1" s="1"/>
  <c r="U122" i="1"/>
  <c r="V122" i="1" s="1"/>
  <c r="U123" i="1"/>
  <c r="V123" i="1" s="1"/>
  <c r="U124" i="1"/>
  <c r="V124" i="1" s="1"/>
  <c r="U125" i="1"/>
  <c r="V125" i="1" s="1"/>
  <c r="U126" i="1"/>
  <c r="V126" i="1" s="1"/>
  <c r="U127" i="1"/>
  <c r="V127" i="1" s="1"/>
  <c r="U128" i="1"/>
  <c r="V128" i="1" s="1"/>
  <c r="U129" i="1"/>
  <c r="V129" i="1" s="1"/>
  <c r="U130" i="1"/>
  <c r="V130" i="1" s="1"/>
  <c r="U131" i="1"/>
  <c r="V131" i="1" s="1"/>
  <c r="U132" i="1"/>
  <c r="V132" i="1" s="1"/>
  <c r="U133" i="1"/>
  <c r="V133" i="1" s="1"/>
  <c r="U134" i="1"/>
  <c r="V134" i="1" s="1"/>
  <c r="U135" i="1"/>
  <c r="V135" i="1" s="1"/>
  <c r="U136" i="1"/>
  <c r="V136" i="1" s="1"/>
  <c r="U137" i="1"/>
  <c r="V137" i="1" s="1"/>
  <c r="U138" i="1"/>
  <c r="V138" i="1" s="1"/>
  <c r="U139" i="1"/>
  <c r="V139" i="1" s="1"/>
  <c r="U140" i="1"/>
  <c r="V140" i="1" s="1"/>
  <c r="U141" i="1"/>
  <c r="V141" i="1" s="1"/>
  <c r="U142" i="1"/>
  <c r="V142" i="1" s="1"/>
  <c r="U143" i="1"/>
  <c r="V143" i="1" s="1"/>
  <c r="U144" i="1"/>
  <c r="V144" i="1" s="1"/>
  <c r="U145" i="1"/>
  <c r="V145" i="1" s="1"/>
  <c r="U146" i="1"/>
  <c r="V146" i="1" s="1"/>
  <c r="U147" i="1"/>
  <c r="V147" i="1" s="1"/>
  <c r="U148" i="1"/>
  <c r="V148" i="1" s="1"/>
  <c r="U149" i="1"/>
  <c r="V149" i="1" s="1"/>
  <c r="U150" i="1"/>
  <c r="V150" i="1" s="1"/>
  <c r="U151" i="1"/>
  <c r="V151" i="1" s="1"/>
  <c r="U152" i="1"/>
  <c r="V152" i="1" s="1"/>
  <c r="U153" i="1"/>
  <c r="V153" i="1" s="1"/>
  <c r="U154" i="1"/>
  <c r="V154" i="1" s="1"/>
  <c r="U155" i="1"/>
  <c r="V155" i="1" s="1"/>
  <c r="U156" i="1"/>
  <c r="V156" i="1" s="1"/>
  <c r="U157" i="1"/>
  <c r="V157" i="1" s="1"/>
  <c r="U158" i="1"/>
  <c r="V158" i="1" s="1"/>
  <c r="U159" i="1"/>
  <c r="V159" i="1" s="1"/>
  <c r="U160" i="1"/>
  <c r="V160" i="1" s="1"/>
  <c r="U161" i="1"/>
  <c r="V161" i="1" s="1"/>
  <c r="U162" i="1"/>
  <c r="V162" i="1" s="1"/>
  <c r="U163" i="1"/>
  <c r="V163" i="1" s="1"/>
  <c r="U164" i="1"/>
  <c r="V164" i="1" s="1"/>
  <c r="U165" i="1"/>
  <c r="V165" i="1" s="1"/>
  <c r="U166" i="1"/>
  <c r="V166" i="1" s="1"/>
  <c r="U167" i="1"/>
  <c r="V167" i="1" s="1"/>
  <c r="U168" i="1"/>
  <c r="V168" i="1" s="1"/>
  <c r="U169" i="1"/>
  <c r="V169" i="1" s="1"/>
  <c r="U170" i="1"/>
  <c r="V170" i="1" s="1"/>
  <c r="U171" i="1"/>
  <c r="V171" i="1" s="1"/>
  <c r="U172" i="1"/>
  <c r="V172" i="1" s="1"/>
  <c r="U173" i="1"/>
  <c r="V173" i="1" s="1"/>
  <c r="U174" i="1"/>
  <c r="V174" i="1" s="1"/>
  <c r="U175" i="1"/>
  <c r="V175" i="1" s="1"/>
  <c r="U176" i="1"/>
  <c r="V176" i="1" s="1"/>
  <c r="U177" i="1"/>
  <c r="V177" i="1" s="1"/>
  <c r="U178" i="1"/>
  <c r="V178" i="1" s="1"/>
  <c r="U179" i="1"/>
  <c r="V179" i="1" s="1"/>
  <c r="U180" i="1"/>
  <c r="V180" i="1" s="1"/>
  <c r="U181" i="1"/>
  <c r="V181" i="1" s="1"/>
  <c r="U182" i="1"/>
  <c r="V182" i="1" s="1"/>
  <c r="U183" i="1"/>
  <c r="V183" i="1" s="1"/>
  <c r="U184" i="1"/>
  <c r="V184" i="1" s="1"/>
  <c r="U185" i="1"/>
  <c r="V185" i="1" s="1"/>
  <c r="U186" i="1"/>
  <c r="V186" i="1" s="1"/>
  <c r="U187" i="1"/>
  <c r="V187" i="1" s="1"/>
  <c r="U188" i="1"/>
  <c r="V188" i="1" s="1"/>
  <c r="U189" i="1"/>
  <c r="V189" i="1" s="1"/>
  <c r="U190" i="1"/>
  <c r="V190" i="1" s="1"/>
  <c r="U191" i="1"/>
  <c r="V191" i="1" s="1"/>
  <c r="U192" i="1"/>
  <c r="V192" i="1" s="1"/>
  <c r="U193" i="1"/>
  <c r="V193" i="1" s="1"/>
  <c r="U194" i="1"/>
  <c r="V194" i="1" s="1"/>
  <c r="U195" i="1"/>
  <c r="V195" i="1" s="1"/>
  <c r="U196" i="1"/>
  <c r="V196" i="1" s="1"/>
  <c r="U197" i="1"/>
  <c r="V197" i="1" s="1"/>
  <c r="U198" i="1"/>
  <c r="V198" i="1" s="1"/>
  <c r="U199" i="1"/>
  <c r="V199" i="1" s="1"/>
  <c r="U200" i="1"/>
  <c r="V200" i="1" s="1"/>
  <c r="U201" i="1"/>
  <c r="V201" i="1" s="1"/>
  <c r="U202" i="1"/>
  <c r="V202" i="1" s="1"/>
  <c r="U203" i="1"/>
  <c r="V203" i="1" s="1"/>
  <c r="U204" i="1"/>
  <c r="V204" i="1" s="1"/>
  <c r="U205" i="1"/>
  <c r="V205" i="1" s="1"/>
  <c r="U206" i="1"/>
  <c r="V206" i="1" s="1"/>
  <c r="U207" i="1"/>
  <c r="V207" i="1" s="1"/>
  <c r="U208" i="1"/>
  <c r="V208" i="1" s="1"/>
  <c r="U8" i="1"/>
  <c r="V8" i="1" s="1"/>
  <c r="S42" i="1"/>
  <c r="S75" i="1"/>
  <c r="R9" i="1"/>
  <c r="S9" i="1" s="1"/>
  <c r="R10" i="1"/>
  <c r="S10" i="1" s="1"/>
  <c r="R11" i="1"/>
  <c r="S11" i="1" s="1"/>
  <c r="R12" i="1"/>
  <c r="S12" i="1" s="1"/>
  <c r="R13" i="1"/>
  <c r="S13" i="1" s="1"/>
  <c r="R14" i="1"/>
  <c r="S14" i="1" s="1"/>
  <c r="R15" i="1"/>
  <c r="S15" i="1" s="1"/>
  <c r="R16" i="1"/>
  <c r="S16" i="1" s="1"/>
  <c r="R17" i="1"/>
  <c r="S17" i="1" s="1"/>
  <c r="R18" i="1"/>
  <c r="S18" i="1" s="1"/>
  <c r="R19" i="1"/>
  <c r="S19" i="1" s="1"/>
  <c r="R20" i="1"/>
  <c r="S20" i="1" s="1"/>
  <c r="R21" i="1"/>
  <c r="S21" i="1" s="1"/>
  <c r="R22" i="1"/>
  <c r="S22" i="1" s="1"/>
  <c r="R23" i="1"/>
  <c r="S23" i="1" s="1"/>
  <c r="R24" i="1"/>
  <c r="S24" i="1" s="1"/>
  <c r="R25" i="1"/>
  <c r="S25" i="1" s="1"/>
  <c r="R26" i="1"/>
  <c r="S26" i="1" s="1"/>
  <c r="R27" i="1"/>
  <c r="S27" i="1" s="1"/>
  <c r="R28" i="1"/>
  <c r="S28" i="1" s="1"/>
  <c r="R29" i="1"/>
  <c r="S29" i="1" s="1"/>
  <c r="R30" i="1"/>
  <c r="S30" i="1" s="1"/>
  <c r="R31" i="1"/>
  <c r="S31" i="1" s="1"/>
  <c r="R32" i="1"/>
  <c r="S32" i="1" s="1"/>
  <c r="R33" i="1"/>
  <c r="S33" i="1" s="1"/>
  <c r="R34" i="1"/>
  <c r="S34" i="1" s="1"/>
  <c r="R35" i="1"/>
  <c r="S35" i="1" s="1"/>
  <c r="R36" i="1"/>
  <c r="S36" i="1" s="1"/>
  <c r="R37" i="1"/>
  <c r="S37" i="1" s="1"/>
  <c r="R38" i="1"/>
  <c r="S38" i="1" s="1"/>
  <c r="R39" i="1"/>
  <c r="S39" i="1" s="1"/>
  <c r="R40" i="1"/>
  <c r="S40" i="1" s="1"/>
  <c r="R41" i="1"/>
  <c r="S41" i="1" s="1"/>
  <c r="R42" i="1"/>
  <c r="R43" i="1"/>
  <c r="S43" i="1" s="1"/>
  <c r="R44" i="1"/>
  <c r="S44" i="1" s="1"/>
  <c r="R45" i="1"/>
  <c r="S45" i="1" s="1"/>
  <c r="R46" i="1"/>
  <c r="S46" i="1" s="1"/>
  <c r="R47" i="1"/>
  <c r="S47" i="1" s="1"/>
  <c r="R48" i="1"/>
  <c r="S48" i="1" s="1"/>
  <c r="R49" i="1"/>
  <c r="S49" i="1" s="1"/>
  <c r="R50" i="1"/>
  <c r="S50" i="1" s="1"/>
  <c r="R51" i="1"/>
  <c r="S51" i="1" s="1"/>
  <c r="R52" i="1"/>
  <c r="S52" i="1" s="1"/>
  <c r="R53" i="1"/>
  <c r="S53" i="1" s="1"/>
  <c r="R54" i="1"/>
  <c r="S54" i="1" s="1"/>
  <c r="R55" i="1"/>
  <c r="S55" i="1" s="1"/>
  <c r="R56" i="1"/>
  <c r="S56" i="1" s="1"/>
  <c r="R57" i="1"/>
  <c r="S57" i="1" s="1"/>
  <c r="R58" i="1"/>
  <c r="S58" i="1" s="1"/>
  <c r="R59" i="1"/>
  <c r="S59" i="1" s="1"/>
  <c r="R60" i="1"/>
  <c r="S60" i="1" s="1"/>
  <c r="R62" i="1"/>
  <c r="S62" i="1" s="1"/>
  <c r="R63" i="1"/>
  <c r="S63" i="1" s="1"/>
  <c r="R64" i="1"/>
  <c r="S64" i="1" s="1"/>
  <c r="R65" i="1"/>
  <c r="S65" i="1" s="1"/>
  <c r="R66" i="1"/>
  <c r="S66" i="1" s="1"/>
  <c r="R67" i="1"/>
  <c r="S67" i="1" s="1"/>
  <c r="R68" i="1"/>
  <c r="S68" i="1" s="1"/>
  <c r="R69" i="1"/>
  <c r="S69" i="1" s="1"/>
  <c r="R70" i="1"/>
  <c r="S70" i="1" s="1"/>
  <c r="R71" i="1"/>
  <c r="S71" i="1" s="1"/>
  <c r="R72" i="1"/>
  <c r="S72" i="1" s="1"/>
  <c r="R73" i="1"/>
  <c r="S73" i="1" s="1"/>
  <c r="R74" i="1"/>
  <c r="S74" i="1" s="1"/>
  <c r="R75" i="1"/>
  <c r="R76" i="1"/>
  <c r="S76" i="1" s="1"/>
  <c r="R77" i="1"/>
  <c r="S77" i="1" s="1"/>
  <c r="R78" i="1"/>
  <c r="S78" i="1" s="1"/>
  <c r="R79" i="1"/>
  <c r="S79" i="1" s="1"/>
  <c r="R80" i="1"/>
  <c r="S80" i="1" s="1"/>
  <c r="R81" i="1"/>
  <c r="S81" i="1" s="1"/>
  <c r="R82" i="1"/>
  <c r="S82" i="1" s="1"/>
  <c r="R83" i="1"/>
  <c r="S83" i="1" s="1"/>
  <c r="R84" i="1"/>
  <c r="S84" i="1" s="1"/>
  <c r="R85" i="1"/>
  <c r="S85" i="1" s="1"/>
  <c r="R86" i="1"/>
  <c r="S86" i="1" s="1"/>
  <c r="R87" i="1"/>
  <c r="S87" i="1" s="1"/>
  <c r="R88" i="1"/>
  <c r="S88" i="1" s="1"/>
  <c r="R89" i="1"/>
  <c r="S89" i="1" s="1"/>
  <c r="R90" i="1"/>
  <c r="S90" i="1" s="1"/>
  <c r="R91" i="1"/>
  <c r="S91" i="1" s="1"/>
  <c r="R92" i="1"/>
  <c r="S92" i="1" s="1"/>
  <c r="R93" i="1"/>
  <c r="S93" i="1" s="1"/>
  <c r="R94" i="1"/>
  <c r="S94" i="1" s="1"/>
  <c r="R95" i="1"/>
  <c r="S95" i="1" s="1"/>
  <c r="R96" i="1"/>
  <c r="S96" i="1" s="1"/>
  <c r="R97" i="1"/>
  <c r="S97" i="1" s="1"/>
  <c r="R98" i="1"/>
  <c r="S98" i="1" s="1"/>
  <c r="R99" i="1"/>
  <c r="S99" i="1" s="1"/>
  <c r="R100" i="1"/>
  <c r="S100" i="1" s="1"/>
  <c r="R101" i="1"/>
  <c r="S101" i="1" s="1"/>
  <c r="R102" i="1"/>
  <c r="S102" i="1" s="1"/>
  <c r="R103" i="1"/>
  <c r="S103" i="1" s="1"/>
  <c r="R104" i="1"/>
  <c r="S104" i="1" s="1"/>
  <c r="R105" i="1"/>
  <c r="S105" i="1" s="1"/>
  <c r="R106" i="1"/>
  <c r="S106" i="1" s="1"/>
  <c r="R107" i="1"/>
  <c r="S107" i="1" s="1"/>
  <c r="R108" i="1"/>
  <c r="S108" i="1" s="1"/>
  <c r="R109" i="1"/>
  <c r="S109" i="1" s="1"/>
  <c r="R110" i="1"/>
  <c r="S110" i="1" s="1"/>
  <c r="R111" i="1"/>
  <c r="S111" i="1" s="1"/>
  <c r="R112" i="1"/>
  <c r="S112" i="1" s="1"/>
  <c r="R113" i="1"/>
  <c r="S113" i="1" s="1"/>
  <c r="R114" i="1"/>
  <c r="S114" i="1" s="1"/>
  <c r="R115" i="1"/>
  <c r="S115" i="1" s="1"/>
  <c r="R116" i="1"/>
  <c r="S116" i="1" s="1"/>
  <c r="R117" i="1"/>
  <c r="S117" i="1" s="1"/>
  <c r="R118" i="1"/>
  <c r="S118" i="1" s="1"/>
  <c r="R119" i="1"/>
  <c r="S119" i="1" s="1"/>
  <c r="R120" i="1"/>
  <c r="S120" i="1" s="1"/>
  <c r="R121" i="1"/>
  <c r="S121" i="1" s="1"/>
  <c r="R122" i="1"/>
  <c r="S122" i="1" s="1"/>
  <c r="R123" i="1"/>
  <c r="S123" i="1" s="1"/>
  <c r="R124" i="1"/>
  <c r="S124" i="1" s="1"/>
  <c r="R125" i="1"/>
  <c r="S125" i="1" s="1"/>
  <c r="R126" i="1"/>
  <c r="S126" i="1" s="1"/>
  <c r="R127" i="1"/>
  <c r="S127" i="1" s="1"/>
  <c r="R128" i="1"/>
  <c r="S128" i="1" s="1"/>
  <c r="R129" i="1"/>
  <c r="S129" i="1" s="1"/>
  <c r="R130" i="1"/>
  <c r="S130" i="1" s="1"/>
  <c r="R131" i="1"/>
  <c r="S131" i="1" s="1"/>
  <c r="R132" i="1"/>
  <c r="S132" i="1" s="1"/>
  <c r="R133" i="1"/>
  <c r="S133" i="1" s="1"/>
  <c r="R134" i="1"/>
  <c r="S134" i="1" s="1"/>
  <c r="R135" i="1"/>
  <c r="S135" i="1" s="1"/>
  <c r="R136" i="1"/>
  <c r="S136" i="1" s="1"/>
  <c r="R137" i="1"/>
  <c r="S137" i="1" s="1"/>
  <c r="R138" i="1"/>
  <c r="S138" i="1" s="1"/>
  <c r="R139" i="1"/>
  <c r="S139" i="1" s="1"/>
  <c r="R140" i="1"/>
  <c r="S140" i="1" s="1"/>
  <c r="R141" i="1"/>
  <c r="S141" i="1" s="1"/>
  <c r="R142" i="1"/>
  <c r="S142" i="1" s="1"/>
  <c r="R143" i="1"/>
  <c r="S143" i="1" s="1"/>
  <c r="R144" i="1"/>
  <c r="S144" i="1" s="1"/>
  <c r="R145" i="1"/>
  <c r="S145" i="1" s="1"/>
  <c r="R146" i="1"/>
  <c r="S146" i="1" s="1"/>
  <c r="R147" i="1"/>
  <c r="S147" i="1" s="1"/>
  <c r="R148" i="1"/>
  <c r="S148" i="1" s="1"/>
  <c r="R149" i="1"/>
  <c r="S149" i="1" s="1"/>
  <c r="R150" i="1"/>
  <c r="S150" i="1" s="1"/>
  <c r="R151" i="1"/>
  <c r="S151" i="1" s="1"/>
  <c r="R152" i="1"/>
  <c r="S152" i="1" s="1"/>
  <c r="R153" i="1"/>
  <c r="S153" i="1" s="1"/>
  <c r="R154" i="1"/>
  <c r="S154" i="1" s="1"/>
  <c r="R155" i="1"/>
  <c r="S155" i="1" s="1"/>
  <c r="R156" i="1"/>
  <c r="S156" i="1" s="1"/>
  <c r="R157" i="1"/>
  <c r="S157" i="1" s="1"/>
  <c r="R158" i="1"/>
  <c r="S158" i="1" s="1"/>
  <c r="R159" i="1"/>
  <c r="S159" i="1" s="1"/>
  <c r="R160" i="1"/>
  <c r="S160" i="1" s="1"/>
  <c r="R161" i="1"/>
  <c r="S161" i="1" s="1"/>
  <c r="R162" i="1"/>
  <c r="S162" i="1" s="1"/>
  <c r="R163" i="1"/>
  <c r="S163" i="1" s="1"/>
  <c r="R164" i="1"/>
  <c r="S164" i="1" s="1"/>
  <c r="R165" i="1"/>
  <c r="S165" i="1" s="1"/>
  <c r="R166" i="1"/>
  <c r="S166" i="1" s="1"/>
  <c r="R167" i="1"/>
  <c r="S167" i="1" s="1"/>
  <c r="R168" i="1"/>
  <c r="S168" i="1" s="1"/>
  <c r="R169" i="1"/>
  <c r="S169" i="1" s="1"/>
  <c r="R170" i="1"/>
  <c r="S170" i="1" s="1"/>
  <c r="R171" i="1"/>
  <c r="S171" i="1" s="1"/>
  <c r="R172" i="1"/>
  <c r="S172" i="1" s="1"/>
  <c r="R173" i="1"/>
  <c r="S173" i="1" s="1"/>
  <c r="R174" i="1"/>
  <c r="S174" i="1" s="1"/>
  <c r="R175" i="1"/>
  <c r="S175" i="1" s="1"/>
  <c r="R176" i="1"/>
  <c r="S176" i="1" s="1"/>
  <c r="R177" i="1"/>
  <c r="S177" i="1" s="1"/>
  <c r="R178" i="1"/>
  <c r="S178" i="1" s="1"/>
  <c r="R179" i="1"/>
  <c r="S179" i="1" s="1"/>
  <c r="R180" i="1"/>
  <c r="S180" i="1" s="1"/>
  <c r="R181" i="1"/>
  <c r="S181" i="1" s="1"/>
  <c r="R182" i="1"/>
  <c r="S182" i="1" s="1"/>
  <c r="R183" i="1"/>
  <c r="S183" i="1" s="1"/>
  <c r="R184" i="1"/>
  <c r="S184" i="1" s="1"/>
  <c r="R185" i="1"/>
  <c r="S185" i="1" s="1"/>
  <c r="R186" i="1"/>
  <c r="S186" i="1" s="1"/>
  <c r="R187" i="1"/>
  <c r="S187" i="1" s="1"/>
  <c r="R188" i="1"/>
  <c r="S188" i="1" s="1"/>
  <c r="R189" i="1"/>
  <c r="S189" i="1" s="1"/>
  <c r="R190" i="1"/>
  <c r="S190" i="1" s="1"/>
  <c r="R191" i="1"/>
  <c r="S191" i="1" s="1"/>
  <c r="R192" i="1"/>
  <c r="S192" i="1" s="1"/>
  <c r="R193" i="1"/>
  <c r="S193" i="1" s="1"/>
  <c r="R194" i="1"/>
  <c r="S194" i="1" s="1"/>
  <c r="R195" i="1"/>
  <c r="S195" i="1" s="1"/>
  <c r="R196" i="1"/>
  <c r="S196" i="1" s="1"/>
  <c r="R197" i="1"/>
  <c r="S197" i="1" s="1"/>
  <c r="R198" i="1"/>
  <c r="S198" i="1" s="1"/>
  <c r="R199" i="1"/>
  <c r="S199" i="1" s="1"/>
  <c r="R200" i="1"/>
  <c r="S200" i="1" s="1"/>
  <c r="R201" i="1"/>
  <c r="S201" i="1" s="1"/>
  <c r="R202" i="1"/>
  <c r="S202" i="1" s="1"/>
  <c r="R203" i="1"/>
  <c r="S203" i="1" s="1"/>
  <c r="R204" i="1"/>
  <c r="S204" i="1" s="1"/>
  <c r="R205" i="1"/>
  <c r="S205" i="1" s="1"/>
  <c r="R206" i="1"/>
  <c r="S206" i="1" s="1"/>
  <c r="R207" i="1"/>
  <c r="S207" i="1" s="1"/>
  <c r="R208" i="1"/>
  <c r="S208" i="1" s="1"/>
  <c r="R8" i="1"/>
  <c r="S8" i="1" s="1"/>
  <c r="J10" i="1"/>
  <c r="K10"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J35" i="1"/>
  <c r="K35" i="1" s="1"/>
  <c r="J36" i="1"/>
  <c r="K36" i="1" s="1"/>
  <c r="J37" i="1"/>
  <c r="K37" i="1" s="1"/>
  <c r="J38" i="1"/>
  <c r="K38" i="1" s="1"/>
  <c r="J39" i="1"/>
  <c r="K39" i="1" s="1"/>
  <c r="J40" i="1"/>
  <c r="K40" i="1" s="1"/>
  <c r="J41" i="1"/>
  <c r="K41" i="1" s="1"/>
  <c r="J42" i="1"/>
  <c r="K42" i="1" s="1"/>
  <c r="J43" i="1"/>
  <c r="K43" i="1" s="1"/>
  <c r="J44" i="1"/>
  <c r="K44" i="1" s="1"/>
  <c r="J45" i="1"/>
  <c r="K45" i="1" s="1"/>
  <c r="J46" i="1"/>
  <c r="K46" i="1" s="1"/>
  <c r="J47" i="1"/>
  <c r="K47" i="1" s="1"/>
  <c r="J48" i="1"/>
  <c r="K48" i="1" s="1"/>
  <c r="J49" i="1"/>
  <c r="K49" i="1" s="1"/>
  <c r="J50" i="1"/>
  <c r="K50" i="1" s="1"/>
  <c r="J51" i="1"/>
  <c r="K51" i="1" s="1"/>
  <c r="J52" i="1"/>
  <c r="K52" i="1" s="1"/>
  <c r="J54" i="1"/>
  <c r="K54" i="1" s="1"/>
  <c r="J55" i="1"/>
  <c r="K55" i="1" s="1"/>
  <c r="J56" i="1"/>
  <c r="K56" i="1" s="1"/>
  <c r="J57" i="1"/>
  <c r="K57" i="1" s="1"/>
  <c r="J58" i="1"/>
  <c r="K58" i="1" s="1"/>
  <c r="J59" i="1"/>
  <c r="K59" i="1" s="1"/>
  <c r="J60" i="1"/>
  <c r="K60" i="1" s="1"/>
  <c r="J61" i="1"/>
  <c r="K61" i="1" s="1"/>
  <c r="J62" i="1"/>
  <c r="K62" i="1" s="1"/>
  <c r="J63" i="1"/>
  <c r="K63" i="1" s="1"/>
  <c r="J64" i="1"/>
  <c r="K64" i="1" s="1"/>
  <c r="J65" i="1"/>
  <c r="K65" i="1" s="1"/>
  <c r="J66" i="1"/>
  <c r="K66" i="1" s="1"/>
  <c r="J67" i="1"/>
  <c r="K67" i="1" s="1"/>
  <c r="J68" i="1"/>
  <c r="K68" i="1" s="1"/>
  <c r="J69" i="1"/>
  <c r="K69" i="1" s="1"/>
  <c r="J70" i="1"/>
  <c r="K70" i="1" s="1"/>
  <c r="J71" i="1"/>
  <c r="K71" i="1" s="1"/>
  <c r="J72" i="1"/>
  <c r="K72" i="1" s="1"/>
  <c r="J73" i="1"/>
  <c r="K73" i="1" s="1"/>
  <c r="J74" i="1"/>
  <c r="K74" i="1" s="1"/>
  <c r="J75" i="1"/>
  <c r="K75" i="1" s="1"/>
  <c r="J76" i="1"/>
  <c r="K76" i="1" s="1"/>
  <c r="J77" i="1"/>
  <c r="K77" i="1" s="1"/>
  <c r="J78" i="1"/>
  <c r="K78" i="1" s="1"/>
  <c r="J79" i="1"/>
  <c r="K79" i="1" s="1"/>
  <c r="J80" i="1"/>
  <c r="K80" i="1" s="1"/>
  <c r="J81" i="1"/>
  <c r="K81" i="1" s="1"/>
  <c r="J82" i="1"/>
  <c r="K82" i="1" s="1"/>
  <c r="J83" i="1"/>
  <c r="K83" i="1" s="1"/>
  <c r="J84" i="1"/>
  <c r="K84" i="1" s="1"/>
  <c r="J85" i="1"/>
  <c r="K85" i="1" s="1"/>
  <c r="J86" i="1"/>
  <c r="K86" i="1" s="1"/>
  <c r="J87" i="1"/>
  <c r="K87" i="1" s="1"/>
  <c r="J88" i="1"/>
  <c r="K88" i="1" s="1"/>
  <c r="J89" i="1"/>
  <c r="K89" i="1" s="1"/>
  <c r="J90" i="1"/>
  <c r="K90" i="1" s="1"/>
  <c r="J91" i="1"/>
  <c r="K91" i="1" s="1"/>
  <c r="J92" i="1"/>
  <c r="K92" i="1" s="1"/>
  <c r="J93" i="1"/>
  <c r="K93" i="1" s="1"/>
  <c r="J94" i="1"/>
  <c r="K94" i="1" s="1"/>
  <c r="J95" i="1"/>
  <c r="K95" i="1" s="1"/>
  <c r="J96" i="1"/>
  <c r="K96" i="1" s="1"/>
  <c r="J97" i="1"/>
  <c r="K97" i="1" s="1"/>
  <c r="J98" i="1"/>
  <c r="K98" i="1" s="1"/>
  <c r="J99" i="1"/>
  <c r="K99" i="1" s="1"/>
  <c r="J100" i="1"/>
  <c r="K100" i="1" s="1"/>
  <c r="J101" i="1"/>
  <c r="K101" i="1" s="1"/>
  <c r="J102" i="1"/>
  <c r="K102" i="1" s="1"/>
  <c r="J103" i="1"/>
  <c r="K103" i="1" s="1"/>
  <c r="J104" i="1"/>
  <c r="K104" i="1" s="1"/>
  <c r="J105" i="1"/>
  <c r="K105" i="1" s="1"/>
  <c r="J106" i="1"/>
  <c r="K106" i="1" s="1"/>
  <c r="J107" i="1"/>
  <c r="K107" i="1" s="1"/>
  <c r="J108" i="1"/>
  <c r="K108" i="1" s="1"/>
  <c r="J109" i="1"/>
  <c r="K109" i="1" s="1"/>
  <c r="J110" i="1"/>
  <c r="K110" i="1" s="1"/>
  <c r="J111" i="1"/>
  <c r="K111" i="1" s="1"/>
  <c r="J112" i="1"/>
  <c r="K112" i="1" s="1"/>
  <c r="J113" i="1"/>
  <c r="K113" i="1" s="1"/>
  <c r="J114" i="1"/>
  <c r="K114" i="1" s="1"/>
  <c r="J115" i="1"/>
  <c r="K115" i="1" s="1"/>
  <c r="J116" i="1"/>
  <c r="K116" i="1" s="1"/>
  <c r="J117" i="1"/>
  <c r="K117" i="1" s="1"/>
  <c r="J118" i="1"/>
  <c r="K118" i="1" s="1"/>
  <c r="J119" i="1"/>
  <c r="K119" i="1" s="1"/>
  <c r="J120" i="1"/>
  <c r="K120" i="1" s="1"/>
  <c r="J121" i="1"/>
  <c r="K121" i="1" s="1"/>
  <c r="J122" i="1"/>
  <c r="K122" i="1" s="1"/>
  <c r="J123" i="1"/>
  <c r="K123" i="1" s="1"/>
  <c r="J124" i="1"/>
  <c r="K124" i="1" s="1"/>
  <c r="J125" i="1"/>
  <c r="K125" i="1" s="1"/>
  <c r="J126" i="1"/>
  <c r="K126" i="1" s="1"/>
  <c r="J127" i="1"/>
  <c r="K127" i="1" s="1"/>
  <c r="J128" i="1"/>
  <c r="K128" i="1" s="1"/>
  <c r="J129" i="1"/>
  <c r="K129" i="1" s="1"/>
  <c r="J130" i="1"/>
  <c r="K130" i="1" s="1"/>
  <c r="J131" i="1"/>
  <c r="K131" i="1" s="1"/>
  <c r="J132" i="1"/>
  <c r="K132" i="1" s="1"/>
  <c r="J133" i="1"/>
  <c r="K133" i="1" s="1"/>
  <c r="J134" i="1"/>
  <c r="K134" i="1" s="1"/>
  <c r="J135" i="1"/>
  <c r="K135" i="1" s="1"/>
  <c r="J136" i="1"/>
  <c r="K136" i="1" s="1"/>
  <c r="J137" i="1"/>
  <c r="K137" i="1" s="1"/>
  <c r="J138" i="1"/>
  <c r="K138" i="1" s="1"/>
  <c r="J139" i="1"/>
  <c r="K139" i="1" s="1"/>
  <c r="J140" i="1"/>
  <c r="K140" i="1" s="1"/>
  <c r="J141" i="1"/>
  <c r="K141" i="1" s="1"/>
  <c r="J142" i="1"/>
  <c r="K142" i="1" s="1"/>
  <c r="J143" i="1"/>
  <c r="K143" i="1" s="1"/>
  <c r="J144" i="1"/>
  <c r="K144" i="1" s="1"/>
  <c r="J145" i="1"/>
  <c r="K145" i="1" s="1"/>
  <c r="J146" i="1"/>
  <c r="K146" i="1" s="1"/>
  <c r="J147" i="1"/>
  <c r="K147" i="1" s="1"/>
  <c r="J148" i="1"/>
  <c r="K148" i="1" s="1"/>
  <c r="J149" i="1"/>
  <c r="K149" i="1" s="1"/>
  <c r="J150" i="1"/>
  <c r="K150" i="1" s="1"/>
  <c r="J151" i="1"/>
  <c r="K151" i="1" s="1"/>
  <c r="J152" i="1"/>
  <c r="K152" i="1" s="1"/>
  <c r="J153" i="1"/>
  <c r="K153" i="1" s="1"/>
  <c r="J154" i="1"/>
  <c r="K154" i="1" s="1"/>
  <c r="J155" i="1"/>
  <c r="K155" i="1" s="1"/>
  <c r="J156" i="1"/>
  <c r="K156" i="1" s="1"/>
  <c r="J157" i="1"/>
  <c r="K157" i="1" s="1"/>
  <c r="J158" i="1"/>
  <c r="K158" i="1" s="1"/>
  <c r="J159" i="1"/>
  <c r="K159" i="1" s="1"/>
  <c r="J160" i="1"/>
  <c r="K160" i="1" s="1"/>
  <c r="J161" i="1"/>
  <c r="K161" i="1" s="1"/>
  <c r="J162" i="1"/>
  <c r="K162" i="1" s="1"/>
  <c r="J163" i="1"/>
  <c r="K163" i="1" s="1"/>
  <c r="J164" i="1"/>
  <c r="K164" i="1" s="1"/>
  <c r="J165" i="1"/>
  <c r="K165" i="1" s="1"/>
  <c r="J166" i="1"/>
  <c r="K166" i="1" s="1"/>
  <c r="J167" i="1"/>
  <c r="K167" i="1" s="1"/>
  <c r="J168" i="1"/>
  <c r="K168" i="1" s="1"/>
  <c r="J169" i="1"/>
  <c r="K169" i="1" s="1"/>
  <c r="J170" i="1"/>
  <c r="K170" i="1" s="1"/>
  <c r="J171" i="1"/>
  <c r="K171" i="1" s="1"/>
  <c r="J172" i="1"/>
  <c r="K172" i="1" s="1"/>
  <c r="J173" i="1"/>
  <c r="K173" i="1" s="1"/>
  <c r="J174" i="1"/>
  <c r="K174" i="1" s="1"/>
  <c r="J175" i="1"/>
  <c r="K175" i="1" s="1"/>
  <c r="J176" i="1"/>
  <c r="K176" i="1" s="1"/>
  <c r="J177" i="1"/>
  <c r="K177" i="1" s="1"/>
  <c r="J178" i="1"/>
  <c r="K178" i="1" s="1"/>
  <c r="J179" i="1"/>
  <c r="K179" i="1" s="1"/>
  <c r="J180" i="1"/>
  <c r="K180" i="1" s="1"/>
  <c r="J181" i="1"/>
  <c r="K181" i="1" s="1"/>
  <c r="J182" i="1"/>
  <c r="K182" i="1" s="1"/>
  <c r="J183" i="1"/>
  <c r="K183" i="1" s="1"/>
  <c r="J184" i="1"/>
  <c r="K184" i="1" s="1"/>
  <c r="J185" i="1"/>
  <c r="K185" i="1" s="1"/>
  <c r="J186" i="1"/>
  <c r="K186" i="1" s="1"/>
  <c r="J187" i="1"/>
  <c r="K187" i="1" s="1"/>
  <c r="J188" i="1"/>
  <c r="K188" i="1" s="1"/>
  <c r="J9" i="1"/>
  <c r="K9" i="1" s="1"/>
  <c r="J8" i="1"/>
  <c r="K8" i="1" s="1"/>
  <c r="G10" i="1"/>
  <c r="H1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4" i="1"/>
  <c r="H184" i="1" s="1"/>
  <c r="G185" i="1"/>
  <c r="H185" i="1" s="1"/>
  <c r="G186" i="1"/>
  <c r="H186" i="1" s="1"/>
  <c r="G187" i="1"/>
  <c r="H187" i="1" s="1"/>
  <c r="G188" i="1"/>
  <c r="H188" i="1" s="1"/>
  <c r="G9" i="1"/>
  <c r="H9" i="1" s="1"/>
  <c r="V210" i="1" l="1"/>
  <c r="S209" i="1"/>
  <c r="K190" i="1"/>
  <c r="V212" i="1" l="1"/>
  <c r="G8" i="1"/>
  <c r="H8" i="1" s="1"/>
  <c r="H189" i="1" s="1"/>
</calcChain>
</file>

<file path=xl/sharedStrings.xml><?xml version="1.0" encoding="utf-8"?>
<sst xmlns="http://schemas.openxmlformats.org/spreadsheetml/2006/main" count="832" uniqueCount="283">
  <si>
    <t>DEPARTAMENTO ADMINISTRATIVO PARA LA PROSPERIDAD SOCIAL - PROSPERIDAD SOCIAL</t>
  </si>
  <si>
    <t xml:space="preserve"> </t>
  </si>
  <si>
    <t>ITEM</t>
  </si>
  <si>
    <t>ESPECIFICACIONES</t>
  </si>
  <si>
    <t>UNIDAD DE MEDIDA</t>
  </si>
  <si>
    <t>Abrazadera 1/2 Doble Oreja</t>
  </si>
  <si>
    <t xml:space="preserve">Unidad </t>
  </si>
  <si>
    <t>Abrazadera metálica 1/2 sencilla</t>
  </si>
  <si>
    <t xml:space="preserve">Acople para lavamanos plástico </t>
  </si>
  <si>
    <t>Aceite (15w40 Diesel). (Repuesto planta eléctrica)</t>
  </si>
  <si>
    <t xml:space="preserve">Acople para lavaplatos plástico </t>
  </si>
  <si>
    <t xml:space="preserve">Acople para sanitario plástico </t>
  </si>
  <si>
    <t xml:space="preserve">Adaptador hembra PVC de 1/2 </t>
  </si>
  <si>
    <t xml:space="preserve">Adaptador hembra PVC presión de 1" </t>
  </si>
  <si>
    <t xml:space="preserve">Adaptador macho cpvc de 3/4" </t>
  </si>
  <si>
    <t>Adhesivo para enchapes con base en cemento.</t>
  </si>
  <si>
    <t xml:space="preserve">Bolsa de 25 x Kilos </t>
  </si>
  <si>
    <t>Alicate pela cable 8,5"</t>
  </si>
  <si>
    <t>Alicates 8" tipo electricista</t>
  </si>
  <si>
    <t>Agua para batería (500cc). (Repuesto planta eléctrica)</t>
  </si>
  <si>
    <t>Amarre plástico de 25 cms</t>
  </si>
  <si>
    <t xml:space="preserve">Paquete x 100 Und </t>
  </si>
  <si>
    <t>Archivador metálico 3 cajones (69x37x50)</t>
  </si>
  <si>
    <t>Unidad</t>
  </si>
  <si>
    <t xml:space="preserve">Arena de peña cernida </t>
  </si>
  <si>
    <t xml:space="preserve">Bulto 5 kilos </t>
  </si>
  <si>
    <t>Base o patas para escritorio metálicas</t>
  </si>
  <si>
    <t>Bombillo LED de 14W Luz Blanca</t>
  </si>
  <si>
    <t>Bombillo normal rosca 15w</t>
  </si>
  <si>
    <t>Balinera De Embrague. (Repuesto planta eléctrica)</t>
  </si>
  <si>
    <t>Brazo hidráulico para puerta hasta 45 Kg</t>
  </si>
  <si>
    <t>Balinera Trasera Del Generador. (Repuesto planta eléctrica)</t>
  </si>
  <si>
    <t xml:space="preserve">Breaker monopolar enchufable de 20 amp </t>
  </si>
  <si>
    <t xml:space="preserve">Breaker monopolar enchufable de 30 amp </t>
  </si>
  <si>
    <t>Batería 12v 800 A. (Repuesto planta eléctrica)</t>
  </si>
  <si>
    <t>Broca lamina metal 1/8</t>
  </si>
  <si>
    <t>Bomba ACPM. (Repuesto planta eléctrica)</t>
  </si>
  <si>
    <t>Broca lamina metal 3/16</t>
  </si>
  <si>
    <t>Broca lamina metal 3/8</t>
  </si>
  <si>
    <t xml:space="preserve">Broca muro tungsteno 1/2" </t>
  </si>
  <si>
    <t>Bornera. (Repuesto planta eléctrica)</t>
  </si>
  <si>
    <t xml:space="preserve">Broca muro tungsteno 1/4" </t>
  </si>
  <si>
    <t>Broca muro tungsteno 1/8"</t>
  </si>
  <si>
    <t xml:space="preserve">Broca muro tungsteno 3/16" </t>
  </si>
  <si>
    <t>Broca muro tungsteno 3/8</t>
  </si>
  <si>
    <t xml:space="preserve">Broca muro tungsteno 5/16" </t>
  </si>
  <si>
    <t>Brocha de cerda mona de 1"</t>
  </si>
  <si>
    <t>Brocha de cerda mona de 2"</t>
  </si>
  <si>
    <t>Brocha de cerda mona de 4"</t>
  </si>
  <si>
    <t>Cable 7 hilos #12</t>
  </si>
  <si>
    <t>Rollo 100 mts</t>
  </si>
  <si>
    <t xml:space="preserve">Rollo x 100 mts </t>
  </si>
  <si>
    <t xml:space="preserve">Cable de cobre aislado 600V THHN Cu no. 12 </t>
  </si>
  <si>
    <t xml:space="preserve">Metro lineal </t>
  </si>
  <si>
    <t>Cable encauchetado 3x12 600V</t>
  </si>
  <si>
    <t>Cable tipo soldador #2</t>
  </si>
  <si>
    <t>1 mts</t>
  </si>
  <si>
    <t>Cable trenzado 3X12 Color Azul o Rojo</t>
  </si>
  <si>
    <t>Cable trenzado 7 hilos fase azul</t>
  </si>
  <si>
    <t xml:space="preserve">Carreta de 300 mts </t>
  </si>
  <si>
    <t>Cable trenzado 7 hilos fase roja</t>
  </si>
  <si>
    <t>Cable Trenzado Fase Azul #12</t>
  </si>
  <si>
    <t>Bujías. (Repuesto planta eléctrica)</t>
  </si>
  <si>
    <t>Cable Trenzado Fase Roja #12</t>
  </si>
  <si>
    <t>Cable UTP categoría 6A</t>
  </si>
  <si>
    <t>Cablofil de 30 cm</t>
  </si>
  <si>
    <t>Caja aluminio 5 salidas  ref. 5800 1/2 5 salidas</t>
  </si>
  <si>
    <t xml:space="preserve">Caja Aluminio 5800 - Rectangular 3 Salidas de 3/4” </t>
  </si>
  <si>
    <t>Caja de Paso 15*15*10 Metálica Blanca</t>
  </si>
  <si>
    <t xml:space="preserve">Caja eléctrica galvanizada 2400 </t>
  </si>
  <si>
    <t>Caja metálica 5800</t>
  </si>
  <si>
    <t>Caja metálica octogonal</t>
  </si>
  <si>
    <t>Caja para registro 20 x 20</t>
  </si>
  <si>
    <t>Caja Plástica Para Canaleta De Sobreponer 2x4</t>
  </si>
  <si>
    <t>Caja Rawelt 5800 3 Salidas 1/2"</t>
  </si>
  <si>
    <t xml:space="preserve">Bulto 50 kilos </t>
  </si>
  <si>
    <t>Caja Rawelt 5800 5 salidas 1/2"</t>
  </si>
  <si>
    <t>Caja tipo dexon  trabajos mecanicos</t>
  </si>
  <si>
    <t>Caja de Paso 15*15*10 Metalica Blanca</t>
  </si>
  <si>
    <t>Canaleta metálica 12x5 con división</t>
  </si>
  <si>
    <t>Canaleta plástica de 20 x 12 mm x 2 mts con adhesivo</t>
  </si>
  <si>
    <t>Canaleta plástica de 32 x 12 mm x 2 m con adhesivo</t>
  </si>
  <si>
    <t>Canaleta plástica DLP  100 x 45 mm 2 m</t>
  </si>
  <si>
    <t>Candado de seguridad grande</t>
  </si>
  <si>
    <t>Rollo</t>
  </si>
  <si>
    <t>Capuchón cónico amarillo para alambre No 12</t>
  </si>
  <si>
    <t xml:space="preserve">Rollo </t>
  </si>
  <si>
    <t xml:space="preserve">Cemento gris </t>
  </si>
  <si>
    <t xml:space="preserve">Cerradura de perilla tipo alcoba madera </t>
  </si>
  <si>
    <t>Caja tipo dexon  trabajos mecánicos</t>
  </si>
  <si>
    <t>Cerradura para escritorio 1560</t>
  </si>
  <si>
    <t>Chapa de perilla para puerta de madera</t>
  </si>
  <si>
    <t>Chazo plástico de 1/2" con tornillo</t>
  </si>
  <si>
    <t>Chazo plástico de 1/4" con tornillo</t>
  </si>
  <si>
    <t>Chazo plástico de 5/16" con tornillo</t>
  </si>
  <si>
    <t>Cinta adhesiva transparente 48 mm x 100 m</t>
  </si>
  <si>
    <t>Capuchon conico amarillo para alambre No 12</t>
  </si>
  <si>
    <t>Cinta aislante color negro.</t>
  </si>
  <si>
    <t xml:space="preserve">Cinta de enmascarar. multipropósitos. dimensiones (36mmx40m). </t>
  </si>
  <si>
    <t>Juego de 10 piezas</t>
  </si>
  <si>
    <t>Cinta de papel para Drywall - mts</t>
  </si>
  <si>
    <t xml:space="preserve">Rollo x 75 mts  </t>
  </si>
  <si>
    <t>Cinta filo metálica Drywall - mts</t>
  </si>
  <si>
    <t>Rollo x 30 mts</t>
  </si>
  <si>
    <t xml:space="preserve">Caneca 5 Galones </t>
  </si>
  <si>
    <t>Cinta malla superboard rollo de 5 cms x 90 mts</t>
  </si>
  <si>
    <t>Cinta teflón 1/2”</t>
  </si>
  <si>
    <t>Clavija 30A 250V 2F+N+T Seguridad Nema 1430P</t>
  </si>
  <si>
    <t xml:space="preserve">Codo pvc presión de 1/2" </t>
  </si>
  <si>
    <t xml:space="preserve">Codo pvc presión de 3/4" </t>
  </si>
  <si>
    <t>Conduleta Tipo T 1/2" EMT</t>
  </si>
  <si>
    <t>Conector de auto desforre</t>
  </si>
  <si>
    <t>Conectores RJ45 categoría 6A</t>
  </si>
  <si>
    <t>Curva metálica de 1/2"</t>
  </si>
  <si>
    <t xml:space="preserve">Destornilladores profesionales </t>
  </si>
  <si>
    <t xml:space="preserve">Disolvente tipo thinner </t>
  </si>
  <si>
    <t xml:space="preserve">Galón </t>
  </si>
  <si>
    <t xml:space="preserve">DPS o Supresor Picos 120/208V 3F 80KA </t>
  </si>
  <si>
    <t xml:space="preserve">Codo PVC presión de 1/2" </t>
  </si>
  <si>
    <t>Espátula metálica – 3”</t>
  </si>
  <si>
    <t xml:space="preserve">Codo PVC presión de 3/4" </t>
  </si>
  <si>
    <t>Espátula metálica – 4”</t>
  </si>
  <si>
    <t>Estuco plástico</t>
  </si>
  <si>
    <t>Faceplate dobles categoría 6A</t>
  </si>
  <si>
    <t>Flexómetro 8 m</t>
  </si>
  <si>
    <t>Correa Alternador. (Repuesto planta eléctrica)</t>
  </si>
  <si>
    <t>Gafas de seguridad</t>
  </si>
  <si>
    <t>Correa Ventilador. (Repuesto planta eléctrica)</t>
  </si>
  <si>
    <t>Grapa para división de vidrio</t>
  </si>
  <si>
    <t>Grifería cuello ganso lavaplatos mezclador</t>
  </si>
  <si>
    <t>Grifería para lavamanos</t>
  </si>
  <si>
    <t>Grifería para sanitario</t>
  </si>
  <si>
    <t>Guantes multiflex poliéster látex</t>
  </si>
  <si>
    <t>Empaquetadura De Tapas De Combustión. (Repuesto planta eléctrica)</t>
  </si>
  <si>
    <t>Guaya 1/8 metálica</t>
  </si>
  <si>
    <t>Esparrago Soporte De Balancín. (Repuesto planta eléctrica)</t>
  </si>
  <si>
    <t>Metro lineal</t>
  </si>
  <si>
    <t xml:space="preserve">Hoja de segueta de 12"*24 dientes por pulgada </t>
  </si>
  <si>
    <t>Hombre solo 10"</t>
  </si>
  <si>
    <t>Interruptor Doble 10A</t>
  </si>
  <si>
    <t>Interruptor doble de incrustar</t>
  </si>
  <si>
    <t>Interruptor Sencillo 10A</t>
  </si>
  <si>
    <t>Filtro De Aceite (Repuesto planta eléctrica)</t>
  </si>
  <si>
    <t>Jack categoría 6A marca color blanco</t>
  </si>
  <si>
    <t>Filtro De Aire. (Repuesto planta eléctrica)</t>
  </si>
  <si>
    <t>Jack de inserción categoría 6A para patchpanel</t>
  </si>
  <si>
    <t>Filtro De Combustible (Repuesto planta eléctrica)</t>
  </si>
  <si>
    <t>Lamina DryWall  1,22 mts x 2,44 mts</t>
  </si>
  <si>
    <t>Lamina DryWall RH 1,22 mts x 2,44 mts</t>
  </si>
  <si>
    <t>gafas de seguridad</t>
  </si>
  <si>
    <t>Lamina fibrocemento de 1,22 x 2,44 m y espesor 4 mm</t>
  </si>
  <si>
    <t>Lamina fibrocemento de 1,22 x 2,44 m y espesor 8 mm</t>
  </si>
  <si>
    <t>Lampara Hermética 2x18 LED</t>
  </si>
  <si>
    <t>Lampara tipo Bala 18w</t>
  </si>
  <si>
    <t>Lija de agua profesional no. 150</t>
  </si>
  <si>
    <t>guantes multiflex poliéster látex</t>
  </si>
  <si>
    <t>Limpiador preparador para PVC - x (ml)</t>
  </si>
  <si>
    <t>120 ml</t>
  </si>
  <si>
    <t>Luminaria circular de 12w, de incrustar</t>
  </si>
  <si>
    <t>Luminaria circular de 18w, de incrustar</t>
  </si>
  <si>
    <t xml:space="preserve">Tubo de 280 ml </t>
  </si>
  <si>
    <t>Luminaria tipo leed T8 17w</t>
  </si>
  <si>
    <t>Manguera corrugada para desagüe lavaplatos</t>
  </si>
  <si>
    <t xml:space="preserve">Unidad x 1/4 gl </t>
  </si>
  <si>
    <t>Ordenador de 48 llaves 25x20x7,5 cms</t>
  </si>
  <si>
    <t>Inyectores De Combustible. (Repuesto planta eléctrica)</t>
  </si>
  <si>
    <t xml:space="preserve">Panel LED  Empotrar Redondo 18W 6000K Luz Fría Blanco </t>
  </si>
  <si>
    <t>Panel LED 30X30 18W Blanco</t>
  </si>
  <si>
    <t>Panel LED Cuadrado 60x60 50w Luz Fría</t>
  </si>
  <si>
    <t>Paral para muro de Drywall Base 6 0.38mm 2.44 mts</t>
  </si>
  <si>
    <t>Paral para muro de Drywall Base 9 0.38mm 2.44 mts</t>
  </si>
  <si>
    <t>Patchpanel inserción categoría 6</t>
  </si>
  <si>
    <t>Película polarizada para ventana</t>
  </si>
  <si>
    <t>Perfil para Drywall Angulo x 2.44 mts</t>
  </si>
  <si>
    <t>Perfil para Drywall Omega x 2,44 mts</t>
  </si>
  <si>
    <t>Perfil para Drywall Paralo x 2.44 mts</t>
  </si>
  <si>
    <t>Perfil para Drywall Vigueta x 2.44 mts</t>
  </si>
  <si>
    <t>Pernos tipo liviano 1/2</t>
  </si>
  <si>
    <t>Pintura aceite o esmalte.</t>
  </si>
  <si>
    <t>Pintura de aceite reflectiva color brillante.</t>
  </si>
  <si>
    <t xml:space="preserve">Pintura para exteriores blanca </t>
  </si>
  <si>
    <t>Manguera De Retorno Al Tanque. (Repuesto planta eléctrica)</t>
  </si>
  <si>
    <t>Pintura Vinilo Blanco (tipo 1)</t>
  </si>
  <si>
    <t xml:space="preserve">Tubo x 3 mts </t>
  </si>
  <si>
    <t>Pintura Vinilo Blanco (tipo 2)</t>
  </si>
  <si>
    <t xml:space="preserve">Pistola de Calafateo para silicona </t>
  </si>
  <si>
    <t xml:space="preserve">Reflector Led 50w luz fría </t>
  </si>
  <si>
    <t xml:space="preserve">Registro de bola de 1" para agua </t>
  </si>
  <si>
    <t>Paral para muro de Drywall Base 6 0.38mm 2.44m</t>
  </si>
  <si>
    <t xml:space="preserve">Registro de bola de 1/2" para agua </t>
  </si>
  <si>
    <t>Paral para muro de Drywall Base 9 0.38mm 2.44m</t>
  </si>
  <si>
    <t xml:space="preserve">Registro de bola de 3/4" para agua </t>
  </si>
  <si>
    <t xml:space="preserve">Rodillo de 6" felpa </t>
  </si>
  <si>
    <t>Rodillo de 9" felpa</t>
  </si>
  <si>
    <t>Sellador elástico tipo Sikaflex</t>
  </si>
  <si>
    <t>Sensores de movimiento de 180°</t>
  </si>
  <si>
    <t>Sensores de movimiento de 360°</t>
  </si>
  <si>
    <t>Silicona transparente</t>
  </si>
  <si>
    <t xml:space="preserve">Sockets para lámpara de 32 w </t>
  </si>
  <si>
    <t>Soldadura liquida para uso en tubería de PVC</t>
  </si>
  <si>
    <t>Soportes para cablofil</t>
  </si>
  <si>
    <t>Superficie de escritorio 60x90</t>
  </si>
  <si>
    <t>Tablero 12 circuitos c/puerta trifásico</t>
  </si>
  <si>
    <t>Taladro percutor de 1/2 pulgada</t>
  </si>
  <si>
    <t>Tapa 2400</t>
  </si>
  <si>
    <t>Tapa oídos de espuma</t>
  </si>
  <si>
    <t xml:space="preserve">Tapabocas industrial </t>
  </si>
  <si>
    <t>Terminal metalica de 1/2 aluminio</t>
  </si>
  <si>
    <t>Terminal metalica de 1/4 aluminio</t>
  </si>
  <si>
    <t>Terminales tipo espada para cable #12</t>
  </si>
  <si>
    <t>Toma 30A 250V 2F+N+T Seguridad Aérea L1430P</t>
  </si>
  <si>
    <t>Seguro De batería. (Repuesto planta eléctrica)</t>
  </si>
  <si>
    <t>Toma corrientes blanca 15A</t>
  </si>
  <si>
    <t>Toma corrientes naranja 15A</t>
  </si>
  <si>
    <t>Sensor De Temperatura. (Repuesto planta eléctrica)</t>
  </si>
  <si>
    <t>Tomacorriente Doble Con Polo a Tierra 15A</t>
  </si>
  <si>
    <t xml:space="preserve">Tornillo autoperforante de 7X 2" </t>
  </si>
  <si>
    <t>Tornillo panel Yeso Rosca fina 6x1 1/4</t>
  </si>
  <si>
    <t>Tornillo tipo drywall de 1/2"</t>
  </si>
  <si>
    <t>Troquel metálico para datos 12 cm x 5 cm</t>
  </si>
  <si>
    <t>Soldadura Base De Plata. (Repuesto planta eléctrica)</t>
  </si>
  <si>
    <t>Troquel metálico para tomacorrientes 12 cm x 5 cm</t>
  </si>
  <si>
    <t>Troquel metálico triple 12 cm x 5 cm</t>
  </si>
  <si>
    <t>Troqueles color café para faceplate, de 12 cm</t>
  </si>
  <si>
    <t>Tubo LED T8 120 cms Luz Blanca 120V 25W</t>
  </si>
  <si>
    <t>Tubo metálico EMT de 1/2"</t>
  </si>
  <si>
    <t>Tubo metálico EMT de 3/4"</t>
  </si>
  <si>
    <t>Tubular T5 con driver</t>
  </si>
  <si>
    <t>Unión metálica de 3/4 aluminio</t>
  </si>
  <si>
    <t>Unión metálica EMT de 1/2"</t>
  </si>
  <si>
    <t>Terminal metálica de 1/2 aluminio</t>
  </si>
  <si>
    <t>Unión para tubería sanitaria en PVC, diámetro de 2"</t>
  </si>
  <si>
    <t>Terminal metálica de 1/4 aluminio</t>
  </si>
  <si>
    <t>Unión para tubería sanitaria en PVC, diámetro de 3"</t>
  </si>
  <si>
    <t>Unión para tubería sanitaria en PVC, diámetro de 4"</t>
  </si>
  <si>
    <t>Uniones para cablofil</t>
  </si>
  <si>
    <t xml:space="preserve">Yeso blanco para construcción </t>
  </si>
  <si>
    <t>Bolsa 1 kilo</t>
  </si>
  <si>
    <t>Tubería De Baja Presión. (Repuesto planta eléctrica)</t>
  </si>
  <si>
    <t>1. Presentar el ANEXO 6. PROPUESTA ECONÓMICA, diligenciado en su totalidad y según las especificaciones descritas, con la información del representante legal del proponente, junto con su oferta en formato PDF y en EXCEL.</t>
  </si>
  <si>
    <t>PROPONENTE:</t>
  </si>
  <si>
    <t>Firma del Representante Legal: *</t>
  </si>
  <si>
    <t>Nombre del Representante Legal:</t>
  </si>
  <si>
    <t>Documento de identificación del representante legal:</t>
  </si>
  <si>
    <t>Servicio de instalación x Día</t>
  </si>
  <si>
    <t>Servicio de instalación x Hora</t>
  </si>
  <si>
    <t>Día</t>
  </si>
  <si>
    <t>1 Hora</t>
  </si>
  <si>
    <t>Servicio de instalación x día</t>
  </si>
  <si>
    <t>Servicio de instalación x hora</t>
  </si>
  <si>
    <t>BIEN Y/O SERVICIO</t>
  </si>
  <si>
    <t>CANTIDAD</t>
  </si>
  <si>
    <t>VALORES TECHO SEGÚN ANÁLISIS DEL SECTOR</t>
  </si>
  <si>
    <t>VALOR UNITARIO ANTES DE IVA</t>
  </si>
  <si>
    <t>IVA (SI APLICA)</t>
  </si>
  <si>
    <t>ANEXO No. 6 - PROPUESTA ECONÓMICA</t>
  </si>
  <si>
    <r>
      <rPr>
        <b/>
        <sz val="14"/>
        <color theme="1"/>
        <rFont val="Aptos Narrow"/>
        <family val="2"/>
        <scheme val="minor"/>
      </rPr>
      <t xml:space="preserve">   OBJETO</t>
    </r>
    <r>
      <rPr>
        <sz val="14"/>
        <color theme="1"/>
        <rFont val="Aptos Narrow"/>
        <family val="2"/>
        <scheme val="minor"/>
      </rPr>
      <t xml:space="preserve">: Suministrar e instalar materiales de ferretería y demás elementos necesarios para el mantenimiento locativo en las diferentes sedes del Departamento para la Prosperidad Social. </t>
    </r>
  </si>
  <si>
    <t>*</t>
  </si>
  <si>
    <t>VALOR UNITARIO OFERTADO ANTES DE IVA</t>
  </si>
  <si>
    <t>VALORES OFERTADOS POR EL PROPONENTE</t>
  </si>
  <si>
    <t>REQUERIMIENTOS GRUPO No.1 - ZONA NIVEL CENTRAL BOGOTÁ., D.C.</t>
  </si>
  <si>
    <t>REQUERIMIENTOS GRUPO No.2 - ZONA NIVEL REGIONAL</t>
  </si>
  <si>
    <r>
      <t xml:space="preserve">SUBTOTAL VALOR TECHO PARA EL GRUPO 1. (Items del 1 al 181)                                                                                                                                                                                                                                                                      </t>
    </r>
    <r>
      <rPr>
        <u/>
        <sz val="12"/>
        <color theme="1"/>
        <rFont val="Aptos Narrow"/>
        <family val="2"/>
        <scheme val="minor"/>
      </rPr>
      <t>* El ítem número 46 se encuentra repetido, según análisis del sector, por lo que se presenta el valor unitario del ítem
número 45 como el valor de investigación de mercado para la -Caja Aluminio 5800 - Rectangular 3 Salidas de 3/4”-</t>
    </r>
  </si>
  <si>
    <r>
      <t xml:space="preserve">SUBTOTAL VALOR OFERTADO POR EL PROPONENTE PARA EL GRUPO 1. (Items del 1 al 181)                                                                                                                                                                                                                                                                      </t>
    </r>
    <r>
      <rPr>
        <b/>
        <u/>
        <sz val="13"/>
        <color theme="1"/>
        <rFont val="Aptos Narrow"/>
        <family val="2"/>
        <scheme val="minor"/>
      </rPr>
      <t>* El ítem número 46 se encuentra repetido, según análisis del sector, por lo que se presenta el valor unitario del ítem
número 45 como el valor de investigación de mercado para la -</t>
    </r>
    <r>
      <rPr>
        <b/>
        <sz val="13"/>
        <color theme="1"/>
        <rFont val="Aptos Narrow"/>
        <family val="2"/>
        <scheme val="minor"/>
      </rPr>
      <t>Caja Aluminio 5800 - Rectangular 3 Salidas de 3/4”-</t>
    </r>
  </si>
  <si>
    <r>
      <t xml:space="preserve">SUBTOTAL VALOR TECHO PARA EL GRUPO 2. (Items del 1 al 201)                                                                                                                                                                                                                                                                      </t>
    </r>
    <r>
      <rPr>
        <u/>
        <sz val="12"/>
        <color theme="1"/>
        <rFont val="Aptos Narrow"/>
        <family val="2"/>
        <scheme val="minor"/>
      </rPr>
      <t>* El ítem número 54 se encuentra repetido, según análisis del sector, por lo que se presenta el valor unitario del ítem
número 53 como el valor de investigación de mercado para la -Caja Aluminio 5800 - Rectangular 3 Salidas de 3/4”-</t>
    </r>
  </si>
  <si>
    <r>
      <t xml:space="preserve">SUBTOTAL VALOR TOTAL OFERTADO PARA EL GRUPO 2. (Items del 1 al 201)                                                                                                                                                                                                                                                                                                                                                       </t>
    </r>
    <r>
      <rPr>
        <b/>
        <u/>
        <sz val="13"/>
        <color theme="1"/>
        <rFont val="Aptos Narrow"/>
        <family val="2"/>
        <scheme val="minor"/>
      </rPr>
      <t>* El ítem número 54 se encuentra repetido, según análisis del sector, por lo que se presenta el valor unitario del ítem
número 53 como el valor de investigación de mercado para la -Caja Aluminio 5800 - Rectangular 3 Salidas de 3/4”-</t>
    </r>
  </si>
  <si>
    <r>
      <rPr>
        <b/>
        <u/>
        <sz val="11"/>
        <color theme="1"/>
        <rFont val="Aptos Narrow"/>
        <family val="2"/>
        <scheme val="minor"/>
      </rPr>
      <t>NOTAS</t>
    </r>
    <r>
      <rPr>
        <sz val="11"/>
        <color theme="1"/>
        <rFont val="Aptos Narrow"/>
        <family val="2"/>
        <scheme val="minor"/>
      </rPr>
      <t xml:space="preserve">: En el diligenciamiento del </t>
    </r>
    <r>
      <rPr>
        <b/>
        <sz val="10"/>
        <color rgb="FF000000"/>
        <rFont val="Arial"/>
        <family val="2"/>
      </rPr>
      <t>ANEXO 6 - PROPUESTA ECONÓMICA (GRUPO 1 Y GRUPO 2),</t>
    </r>
    <r>
      <rPr>
        <sz val="10"/>
        <color rgb="FF000000"/>
        <rFont val="Arial"/>
        <family val="2"/>
      </rPr>
      <t xml:space="preserve"> el proponente debe tener en cuenta lo siguiente:</t>
    </r>
  </si>
  <si>
    <t>VALOR UNITARIO OFERTADO IVA INCLUIDO</t>
  </si>
  <si>
    <t>VALOR UNITARIO TECHO IVA INCLUIDO</t>
  </si>
  <si>
    <t xml:space="preserve">2. Los valores unitarios ofertados, ANTES DE IVA e IVA INCLUIDO, para el GRUPO 1 (ÍTEMS 1 a 181, EXCEPTO EL ÍTEM 46) y GRUPO 2 (ÍTEMS 1 a 201, EXCEPTO EL ÍTEM 54) de la propuesta económica, no deben superar los valores unitarios techo del análisis del sector ANTES DE IVA e IVA INCLUIDO, para el presente proceso de selección. Lo anterior, so pena de incurrir en causal de rechazo. </t>
  </si>
  <si>
    <t xml:space="preserve">VALOR TOTAL PROPUESTA ECONÓMICA IVA INCLUIDO  (SUMATORIA TOTALES UNITARIOS OFERTADOS GRUPOS 1 y 2)    </t>
  </si>
  <si>
    <t xml:space="preserve">3. El criterio para determinar el menor precio y la oferta más favorable para la Entidad será resultado de la sumatoria de todos los valores unitarios ofertados por el proponente, IVA incluido, para el GRUPO 1 (ÍTEMS 1 a 181, EXCEPTO EL ÍTEM 46) y GRUPO 2 (ÍTEMS 1 a 201, EXCEPTO EL ÍTEM 54),  que se registran en las columnas ESPECIFICACIONES, el cual corresponde al valor que registre el proponente en la fila "VALOR TOTAL PROPUESTA ECONÓMICA IVA INCLUIDO  (SUMATORIA TOTALES UNITARIOS OFERTADOS GRUPOS 1 y 2)".     </t>
  </si>
  <si>
    <r>
      <t>4.</t>
    </r>
    <r>
      <rPr>
        <sz val="10"/>
        <color rgb="FF000000"/>
        <rFont val="Arial"/>
        <family val="2"/>
      </rPr>
      <t xml:space="preserve"> Por lo anterior, EL VALOR TOTAL DE LA PROPUESTA ECONÓMICA, IVA INCLUIDO, (SUMATORIA TOTALES UNITARIOS OFERTADOS GRUPOS 1 y 2) asciende hasta la suma de VEINTICINCO MILLONES CUATROCIENTOS SESENTA MIL CUATROCIENTOS OCHENTA Y TRES PESOS  M/CTE ($25.460.483), valor que resulta de la sumatoria del SUBTOTAL VALOR OFERTADO POR EL PROPONENTE PARA EL GRUPO 1. (Items del 1 al 181, con excepción del ítem 46) que corresponde hasta la suma de ONCE MILLONES CUATROCIENTOS VEINTISIETE MIL QUINIENTOS SESENTA Y NUEVE PESOS  M/CTE ($11.427.569)  IVA INCLUIDO y del SUBTOTAL VALOR TECHO PARA EL GRUPO 2. (Items del 1 al 201, con excepción del ítem 53) que corresponde hasta la suma de CATORCE MILLONES TREINTA Y DOS MIL NOVECIENTOS CATORCE PESOS M/CTE ($14.032.914) IVA INCLUIDO, de acuerdo con los valores techop de la investigación de mercado. Ninguno de los valores anteriores, podrá ser superado en la propuesta, so pena de rechazo.</t>
    </r>
  </si>
  <si>
    <t xml:space="preserve">5. El proponente deberá diligenciar en el Anexo 6 - PROPUESTA ECONÓMICA, ÚNICAMENTE los valores de las columnas resaltadas en AZUL denominadas «VALOR UNITARIO OFERTADO ANTES DE IVA», y deberá registrar todos los valores para el GRUPO 1 (ÍTEMS 1 a 181, con excepción del ÍTEM 46) y GRUPO 2 (ÍTEMS 1 a 201, con excepción del ÍTEM 54). Lo anterior, so pena de incurrir en causal de rechazo de la propuesta.	</t>
  </si>
  <si>
    <t>6. Teniendo en cuenta que el contrato que resulte se ejecutará a monto agotable, el valor a registrar en la plataforma electrónica de SECOP II https://www.colombiacompra.gov.co/secop-ii,será el valor del presupuesto oficial estimado para el proceso, el cual corresponde a la suma de CIENTO CUARENTA Y NUEVE MILLONES DE PESOS ($149.000.000.00) MCTE IVA INCLUIDO, que corresponde a CINCUENTA Y TRES MILLONES DE PESOS M/CTE ($53.000.000), IVA INCLUIDO, para el GRUPO 1 y  NOVENTA Y SEIS MILLONES DE PESOS M/CTE ($96.000.000), IVA INCLUIDO, para el GRUPO 2. Lo anterior, so pena de incurrir en causal de rechazo.</t>
  </si>
  <si>
    <t xml:space="preserve">7. PROSPERIDAD SOCIAL adjudicará el contrato al proponente habilitado, por el valor total del presupuesto oficial, es decir, por la suma de CIENTO CUARENTA Y NUEVE MILLONES DE PESOS ($149.000.000.00) M/CTE IVA INCLUIDO y demás impuestos de ley.		</t>
  </si>
  <si>
    <t>8. De acuerdo con el análisis del sector, en el numeral 7.2.1., se establece que: "...El suministro de los bienes y el servicio de instalación objeto del presente proceso se encuentran gravados con el Impuesto Sobre Las Ventas -IVA-, según el Art. 468, TÍTULO V. TARIFAS, del Estatuto Tributario Nacional. La tarifa general del Impuesto Sobre Las Ventas aplicable es del DIECINUEVE POR CIENTO (19%). No obstante, lo anterior, se aclara que los bienes y/o servicios cuyo destino final de entrega y/o ejecución sean las Gerencias Regionales ubicadas en territorios con exclusión de este impuesto, estarán exentos o excluidos del mismo, según la normatividad legal y tributaria
vigente. En estos casos específicos, el proveedor adjudicatario deberá facturar dichos elementos excluyendo el cobro del IVA, dando estricto cumplimiento a los lineamientos establecidos en la Circular 22 de 2026 expedida por la Secretaría General de Prosperidad Social....".</t>
  </si>
  <si>
    <t>9. La entidad podrá hacer correcciones aritméticas, si hay lugar a ello. Si al momento de hacer las correcciones el valor total unitario con IVA ofertado para los dos GRUPOS 1 y 2, supera el valor total unitario techo con IVA del análisis del sector, la propuesta será RECHAZADA.</t>
  </si>
  <si>
    <t>10. La propuesta debe presentarse en pesos colombianos, y no debe utilizar centavos; por lo tanto, debe presentarse en números enteros.</t>
  </si>
  <si>
    <t>11.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</si>
  <si>
    <t>12.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</si>
  <si>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r>
      <rPr>
        <b/>
        <sz val="12"/>
        <color rgb="FF000000"/>
        <rFont val="Aptos Narrow"/>
        <family val="2"/>
        <scheme val="minor"/>
      </rPr>
      <t>*</t>
    </r>
    <r>
      <rPr>
        <sz val="10"/>
        <color rgb="FF000000"/>
        <rFont val="Aptos Narrow"/>
        <family val="2"/>
        <scheme val="minor"/>
      </rPr>
      <t xml:space="preserve"> El representante legal del proponente podrá firmar el ANEXO  -PROPUESTA ECONÓMICA. No obstante, con la suscripción del ANEXO No.1 -  CARTA DE PRESENTACIÓN DE LA OFERTA se entenderá firmado el respectivo ANEXO No. 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r>
  </si>
  <si>
    <r>
      <t>INVITACIÓN DE MENOR CUANTÍA - IMC No. 24</t>
    </r>
    <r>
      <rPr>
        <b/>
        <sz val="16"/>
        <color rgb="FFFF0000"/>
        <rFont val="Aptos Narrow"/>
        <family val="2"/>
        <scheme val="minor"/>
      </rPr>
      <t xml:space="preserve"> </t>
    </r>
    <r>
      <rPr>
        <b/>
        <sz val="16"/>
        <color theme="1"/>
        <rFont val="Aptos Narrow"/>
        <family val="2"/>
        <scheme val="minor"/>
      </rPr>
      <t>DE 2026 - FERRETERÍA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</si>
</sst>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9" x14ac:knownFonts="1">
    <font>
      <sz val="11"/>
      <color theme="1"/>
      <name val="Aptos Narrow"/>
      <family val="2"/>
      <scheme val="minor"/>
    </font>
    <font>
      <b/>
      <sz val="11"/>
      <color theme="1"/>
      <name val="Aptos Narrow"/>
      <family val="2"/>
      <scheme val="minor"/>
    </font>
    <font>
      <sz val="11"/>
      <color rgb="FF000000"/>
      <name val="Aptos Narrow"/>
      <family val="2"/>
      <scheme val="minor"/>
    </font>
    <font>
      <b/>
      <sz val="14"/>
      <color theme="1"/>
      <name val="Aptos Narrow"/>
      <family val="2"/>
      <scheme val="minor"/>
    </font>
    <font>
      <sz val="10"/>
      <color rgb="FF000000"/>
      <name val="Arial"/>
      <family val="2"/>
    </font>
    <font>
      <b/>
      <sz val="10"/>
      <color rgb="FF000000"/>
      <name val="Arial"/>
      <family val="2"/>
    </font>
    <font>
      <sz val="10"/>
      <color rgb="FF000000"/>
      <name val="Aptos Narrow"/>
      <family val="2"/>
      <scheme val="minor"/>
    </font>
    <font>
      <sz val="10"/>
      <color theme="1"/>
      <name val="Aptos Narrow"/>
      <family val="2"/>
      <scheme val="minor"/>
    </font>
    <font>
      <sz val="11"/>
      <color theme="1"/>
      <name val="Aptos Narrow"/>
      <family val="2"/>
      <scheme val="minor"/>
    </font>
    <font>
      <b/>
      <sz val="16"/>
      <color theme="1"/>
      <name val="Aptos Narrow"/>
      <family val="2"/>
      <scheme val="minor"/>
    </font>
    <font>
      <sz val="10"/>
      <color rgb="FF000000"/>
      <name val="Times New Roman"/>
      <family val="1"/>
    </font>
    <font>
      <sz val="11"/>
      <color rgb="FF000000"/>
      <name val="Aptos Narrow"/>
      <charset val="1"/>
    </font>
    <font>
      <sz val="11"/>
      <name val="Aptos Narrow"/>
      <family val="2"/>
      <scheme val="minor"/>
    </font>
    <font>
      <sz val="10"/>
      <color rgb="FF000000"/>
      <name val="Aptos Narrow"/>
      <scheme val="minor"/>
    </font>
    <font>
      <sz val="11"/>
      <color rgb="FF000000"/>
      <name val="Aptos Narrow"/>
      <scheme val="minor"/>
    </font>
    <font>
      <sz val="12"/>
      <color theme="1"/>
      <name val="Aptos Narrow"/>
      <family val="2"/>
      <scheme val="minor"/>
    </font>
    <font>
      <b/>
      <sz val="12"/>
      <color theme="1"/>
      <name val="Aptos Narrow"/>
      <family val="2"/>
      <scheme val="minor"/>
    </font>
    <font>
      <sz val="14"/>
      <color theme="1"/>
      <name val="Aptos Narrow"/>
      <family val="2"/>
      <scheme val="minor"/>
    </font>
    <font>
      <b/>
      <sz val="11"/>
      <name val="Aptos Narrow"/>
      <family val="2"/>
      <scheme val="minor"/>
    </font>
    <font>
      <b/>
      <sz val="11"/>
      <color rgb="FF000000"/>
      <name val="Aptos Narrow"/>
      <family val="2"/>
      <scheme val="minor"/>
    </font>
    <font>
      <b/>
      <sz val="12"/>
      <name val="Aptos Narrow"/>
      <family val="2"/>
      <scheme val="minor"/>
    </font>
    <font>
      <b/>
      <sz val="12"/>
      <color rgb="FF000000"/>
      <name val="Aptos Narrow"/>
      <family val="2"/>
      <scheme val="minor"/>
    </font>
    <font>
      <b/>
      <sz val="13"/>
      <color rgb="FF000000"/>
      <name val="Aptos Narrow"/>
      <family val="2"/>
      <scheme val="minor"/>
    </font>
    <font>
      <b/>
      <u/>
      <sz val="11"/>
      <color theme="1"/>
      <name val="Aptos Narrow"/>
      <family val="2"/>
      <scheme val="minor"/>
    </font>
    <font>
      <u/>
      <sz val="12"/>
      <color theme="1"/>
      <name val="Aptos Narrow"/>
      <family val="2"/>
      <scheme val="minor"/>
    </font>
    <font>
      <b/>
      <sz val="13"/>
      <color theme="1"/>
      <name val="Aptos Narrow"/>
      <family val="2"/>
      <scheme val="minor"/>
    </font>
    <font>
      <b/>
      <u/>
      <sz val="13"/>
      <color theme="1"/>
      <name val="Aptos Narrow"/>
      <family val="2"/>
      <scheme val="minor"/>
    </font>
    <font>
      <sz val="13"/>
      <color theme="1"/>
      <name val="Aptos Narrow"/>
      <family val="2"/>
      <scheme val="minor"/>
    </font>
    <font>
      <b/>
      <sz val="16"/>
      <color rgb="FFFF0000"/>
      <name val="Aptos Narrow"/>
      <family val="2"/>
      <scheme val="minor"/>
    </font>
  </fonts>
  <fills count="9">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rgb="FF000000"/>
      </left>
      <right style="thin">
        <color rgb="FF000000"/>
      </right>
      <top/>
      <bottom/>
      <diagonal/>
    </border>
    <border>
      <left style="thin">
        <color rgb="FF000000"/>
      </left>
      <right/>
      <top style="thin">
        <color indexed="64"/>
      </top>
      <bottom/>
      <diagonal/>
    </border>
  </borders>
  <cellStyleXfs count="2">
    <xf numFmtId="0" fontId="0" fillId="0" borderId="0"/>
    <xf numFmtId="44" fontId="8" fillId="0" borderId="0"/>
  </cellStyleXfs>
  <cellXfs count="90">
    <xf numFmtId="0" fontId="0" fillId="0" borderId="0" xfId="0"/>
    <xf numFmtId="0" fontId="0" fillId="0" borderId="0" xfId="0" applyAlignment="1">
      <alignment horizontal="center" vertical="center"/>
    </xf>
    <xf numFmtId="0" fontId="0" fillId="0" borderId="7" xfId="0" applyBorder="1" applyAlignment="1">
      <alignment vertical="center"/>
    </xf>
    <xf numFmtId="0" fontId="0" fillId="0" borderId="0" xfId="0" applyAlignment="1">
      <alignment vertical="center"/>
    </xf>
    <xf numFmtId="164" fontId="0" fillId="0" borderId="0" xfId="1" applyNumberFormat="1" applyFont="1" applyAlignment="1">
      <alignment vertical="center"/>
    </xf>
    <xf numFmtId="0" fontId="0" fillId="3" borderId="1" xfId="0" applyFill="1" applyBorder="1" applyAlignment="1">
      <alignment horizontal="center" vertical="center"/>
    </xf>
    <xf numFmtId="0" fontId="13" fillId="3"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0" fillId="0" borderId="1" xfId="0" applyBorder="1" applyAlignment="1">
      <alignment horizontal="center" vertical="center"/>
    </xf>
    <xf numFmtId="0" fontId="2" fillId="3" borderId="1" xfId="0" applyFont="1" applyFill="1" applyBorder="1" applyAlignment="1">
      <alignment vertical="center" wrapText="1"/>
    </xf>
    <xf numFmtId="0" fontId="0" fillId="3" borderId="1" xfId="0" applyFill="1" applyBorder="1" applyAlignment="1">
      <alignment vertical="center" wrapText="1"/>
    </xf>
    <xf numFmtId="0" fontId="0" fillId="3" borderId="1" xfId="0" applyFill="1" applyBorder="1" applyAlignment="1">
      <alignment vertical="center"/>
    </xf>
    <xf numFmtId="0" fontId="14" fillId="3" borderId="1" xfId="0" applyFont="1" applyFill="1" applyBorder="1" applyAlignment="1">
      <alignment vertical="center" wrapText="1"/>
    </xf>
    <xf numFmtId="0" fontId="0" fillId="0" borderId="1" xfId="0" applyBorder="1" applyAlignment="1">
      <alignment vertical="center"/>
    </xf>
    <xf numFmtId="0" fontId="11" fillId="3" borderId="1" xfId="0" applyFont="1" applyFill="1" applyBorder="1" applyAlignment="1">
      <alignment horizontal="center" vertical="center"/>
    </xf>
    <xf numFmtId="0" fontId="0" fillId="0" borderId="5" xfId="0" applyBorder="1" applyAlignment="1">
      <alignment vertical="center"/>
    </xf>
    <xf numFmtId="3" fontId="2" fillId="2"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xf>
    <xf numFmtId="0" fontId="0" fillId="5" borderId="1" xfId="0" applyFill="1" applyBorder="1" applyAlignment="1">
      <alignment horizontal="center" vertical="center"/>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7" borderId="9"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6" borderId="8" xfId="0" applyFont="1" applyFill="1" applyBorder="1" applyAlignment="1">
      <alignment horizontal="center" vertical="center" wrapText="1"/>
    </xf>
    <xf numFmtId="0" fontId="1" fillId="6" borderId="11" xfId="0" applyFont="1" applyFill="1" applyBorder="1" applyAlignment="1">
      <alignment horizontal="center" vertical="center" wrapText="1"/>
    </xf>
    <xf numFmtId="164" fontId="22" fillId="7" borderId="1" xfId="1" applyNumberFormat="1" applyFont="1" applyFill="1" applyBorder="1" applyAlignment="1">
      <alignment horizontal="center" vertical="center" wrapText="1"/>
    </xf>
    <xf numFmtId="0" fontId="1" fillId="7" borderId="8" xfId="0" applyFont="1" applyFill="1" applyBorder="1" applyAlignment="1">
      <alignment horizontal="center" vertical="center" wrapText="1"/>
    </xf>
    <xf numFmtId="3" fontId="2" fillId="0" borderId="6" xfId="0" applyNumberFormat="1" applyFont="1" applyBorder="1" applyAlignment="1">
      <alignment horizontal="center" vertical="center"/>
    </xf>
    <xf numFmtId="3" fontId="0" fillId="0" borderId="1" xfId="0" applyNumberFormat="1" applyBorder="1" applyAlignment="1">
      <alignment horizontal="center" vertical="center"/>
    </xf>
    <xf numFmtId="3" fontId="16" fillId="0" borderId="1" xfId="0" applyNumberFormat="1" applyFont="1" applyBorder="1" applyAlignment="1">
      <alignment horizontal="center" vertical="center"/>
    </xf>
    <xf numFmtId="3" fontId="12" fillId="0" borderId="1" xfId="0" applyNumberFormat="1" applyFont="1" applyBorder="1" applyAlignment="1">
      <alignment horizontal="center" vertical="center"/>
    </xf>
    <xf numFmtId="3" fontId="18" fillId="0" borderId="1" xfId="0" applyNumberFormat="1" applyFont="1" applyBorder="1" applyAlignment="1">
      <alignment horizontal="center" vertical="center"/>
    </xf>
    <xf numFmtId="3" fontId="20" fillId="0" borderId="1" xfId="0" applyNumberFormat="1" applyFont="1" applyBorder="1" applyAlignment="1">
      <alignment horizontal="center" vertical="center"/>
    </xf>
    <xf numFmtId="3" fontId="18" fillId="6" borderId="1" xfId="0" applyNumberFormat="1" applyFont="1" applyFill="1" applyBorder="1" applyAlignment="1">
      <alignment horizontal="center" vertical="center"/>
    </xf>
    <xf numFmtId="3" fontId="19" fillId="6"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3" fontId="20" fillId="7" borderId="1" xfId="0" applyNumberFormat="1" applyFont="1" applyFill="1" applyBorder="1" applyAlignment="1">
      <alignment horizontal="center" vertical="center"/>
    </xf>
    <xf numFmtId="3" fontId="1" fillId="0" borderId="1" xfId="0" applyNumberFormat="1" applyFont="1" applyBorder="1" applyAlignment="1">
      <alignment horizontal="center" vertical="center"/>
    </xf>
    <xf numFmtId="0" fontId="19" fillId="5" borderId="1" xfId="0" applyFont="1" applyFill="1" applyBorder="1" applyAlignment="1">
      <alignment horizontal="left" vertical="center" wrapText="1"/>
    </xf>
    <xf numFmtId="0" fontId="19" fillId="5" borderId="1" xfId="0" applyFont="1" applyFill="1" applyBorder="1" applyAlignment="1">
      <alignment horizontal="center" vertical="center" wrapText="1"/>
    </xf>
    <xf numFmtId="0" fontId="19" fillId="5" borderId="4" xfId="0" applyFont="1" applyFill="1" applyBorder="1" applyAlignment="1">
      <alignment horizontal="center" vertical="center" wrapText="1"/>
    </xf>
    <xf numFmtId="3" fontId="0" fillId="7" borderId="1" xfId="0" applyNumberFormat="1" applyFill="1" applyBorder="1" applyAlignment="1">
      <alignment horizontal="center" vertical="center"/>
    </xf>
    <xf numFmtId="3" fontId="2" fillId="6" borderId="6" xfId="0" applyNumberFormat="1" applyFont="1" applyFill="1" applyBorder="1" applyAlignment="1">
      <alignment horizontal="center" vertical="center"/>
    </xf>
    <xf numFmtId="3" fontId="0" fillId="6" borderId="1" xfId="0" applyNumberFormat="1" applyFill="1" applyBorder="1" applyAlignment="1">
      <alignment horizontal="center" vertical="center"/>
    </xf>
    <xf numFmtId="3" fontId="1" fillId="6" borderId="1" xfId="0" applyNumberFormat="1" applyFont="1" applyFill="1" applyBorder="1" applyAlignment="1">
      <alignment horizontal="center" vertical="center"/>
    </xf>
    <xf numFmtId="3" fontId="16" fillId="7" borderId="1" xfId="0" applyNumberFormat="1" applyFont="1" applyFill="1" applyBorder="1" applyAlignment="1">
      <alignment horizontal="center" vertical="center"/>
    </xf>
    <xf numFmtId="164" fontId="16" fillId="0" borderId="1" xfId="1" applyNumberFormat="1" applyFont="1" applyBorder="1" applyAlignment="1">
      <alignment vertical="center"/>
    </xf>
    <xf numFmtId="164" fontId="1" fillId="6" borderId="1" xfId="1" applyNumberFormat="1" applyFont="1" applyFill="1" applyBorder="1" applyAlignment="1">
      <alignment horizontal="center" vertical="center"/>
    </xf>
    <xf numFmtId="164" fontId="25" fillId="7" borderId="1" xfId="1" applyNumberFormat="1" applyFont="1" applyFill="1" applyBorder="1" applyAlignment="1">
      <alignment vertical="center"/>
    </xf>
    <xf numFmtId="164" fontId="3" fillId="8" borderId="1" xfId="0" applyNumberFormat="1" applyFont="1" applyFill="1" applyBorder="1" applyAlignment="1">
      <alignment vertical="center"/>
    </xf>
    <xf numFmtId="3" fontId="12" fillId="4" borderId="1" xfId="0" applyNumberFormat="1" applyFont="1" applyFill="1" applyBorder="1" applyAlignment="1">
      <alignment horizontal="center" vertical="center"/>
    </xf>
    <xf numFmtId="3" fontId="2" fillId="4" borderId="6" xfId="0" applyNumberFormat="1" applyFont="1" applyFill="1" applyBorder="1" applyAlignment="1">
      <alignment horizontal="center" vertical="center"/>
    </xf>
    <xf numFmtId="0" fontId="6" fillId="0" borderId="1" xfId="0" applyFont="1" applyBorder="1" applyAlignment="1">
      <alignment horizontal="left" vertical="center" wrapText="1"/>
    </xf>
    <xf numFmtId="0" fontId="0" fillId="0" borderId="1" xfId="0" applyBorder="1"/>
    <xf numFmtId="0" fontId="21" fillId="0" borderId="4" xfId="0" applyFont="1" applyBorder="1" applyAlignment="1">
      <alignment horizontal="left" vertical="center"/>
    </xf>
    <xf numFmtId="0" fontId="16" fillId="0" borderId="5" xfId="0" applyFont="1" applyBorder="1" applyAlignment="1">
      <alignment horizontal="left"/>
    </xf>
    <xf numFmtId="0" fontId="15" fillId="0" borderId="5" xfId="0" applyFont="1" applyBorder="1" applyAlignment="1">
      <alignment horizontal="left"/>
    </xf>
    <xf numFmtId="0" fontId="15" fillId="0" borderId="6" xfId="0" applyFont="1" applyBorder="1" applyAlignment="1">
      <alignment horizontal="left"/>
    </xf>
    <xf numFmtId="0" fontId="7" fillId="0" borderId="1" xfId="0" applyFont="1" applyBorder="1" applyAlignment="1">
      <alignment horizontal="center" vertical="center"/>
    </xf>
    <xf numFmtId="0" fontId="0" fillId="0" borderId="1" xfId="0" applyBorder="1" applyAlignment="1">
      <alignment vertical="justify" wrapText="1"/>
    </xf>
    <xf numFmtId="0" fontId="0" fillId="0" borderId="1" xfId="0" applyBorder="1" applyAlignment="1">
      <alignment vertical="justify"/>
    </xf>
    <xf numFmtId="0" fontId="0" fillId="0" borderId="1" xfId="0" applyBorder="1" applyAlignment="1">
      <alignment vertical="center"/>
    </xf>
    <xf numFmtId="0" fontId="0" fillId="0" borderId="1" xfId="0" applyBorder="1" applyAlignment="1">
      <alignment horizontal="center" vertical="center"/>
    </xf>
    <xf numFmtId="0" fontId="3" fillId="8" borderId="1" xfId="0" applyFont="1" applyFill="1" applyBorder="1" applyAlignment="1">
      <alignment horizontal="center" vertical="center"/>
    </xf>
    <xf numFmtId="0" fontId="0" fillId="8" borderId="1" xfId="0" applyFill="1" applyBorder="1" applyAlignment="1">
      <alignment horizontal="center"/>
    </xf>
    <xf numFmtId="0" fontId="0" fillId="0" borderId="10" xfId="0" applyBorder="1" applyAlignment="1">
      <alignment horizontal="center" vertical="center"/>
    </xf>
    <xf numFmtId="0" fontId="0" fillId="0" borderId="3" xfId="0" applyBorder="1"/>
    <xf numFmtId="0" fontId="15" fillId="6" borderId="12" xfId="0" applyFont="1" applyFill="1" applyBorder="1" applyAlignment="1">
      <alignment horizontal="center" vertical="center" wrapText="1"/>
    </xf>
    <xf numFmtId="0" fontId="15" fillId="6" borderId="3" xfId="0" applyFont="1" applyFill="1" applyBorder="1" applyAlignment="1">
      <alignment horizontal="center" vertical="center"/>
    </xf>
    <xf numFmtId="0" fontId="25" fillId="7" borderId="1" xfId="0" applyFont="1" applyFill="1" applyBorder="1" applyAlignment="1">
      <alignment horizontal="center" vertical="center" wrapText="1"/>
    </xf>
    <xf numFmtId="0" fontId="27" fillId="7" borderId="1" xfId="0" applyFont="1" applyFill="1" applyBorder="1" applyAlignment="1">
      <alignment horizontal="center"/>
    </xf>
    <xf numFmtId="164" fontId="0" fillId="0" borderId="1" xfId="1" applyNumberFormat="1" applyFont="1" applyBorder="1" applyAlignment="1">
      <alignment vertical="center"/>
    </xf>
    <xf numFmtId="0" fontId="0" fillId="3" borderId="1" xfId="0" applyFill="1" applyBorder="1" applyAlignment="1">
      <alignment horizontal="center" vertical="center"/>
    </xf>
    <xf numFmtId="0" fontId="1" fillId="6" borderId="1" xfId="0" applyFont="1" applyFill="1" applyBorder="1" applyAlignment="1">
      <alignment horizontal="center" vertical="center"/>
    </xf>
    <xf numFmtId="0" fontId="1" fillId="7" borderId="4" xfId="0"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9" fillId="0" borderId="1" xfId="0" applyFont="1" applyBorder="1" applyAlignment="1">
      <alignment horizontal="center" vertical="center"/>
    </xf>
    <xf numFmtId="0" fontId="1" fillId="5" borderId="1" xfId="0" applyFont="1" applyFill="1" applyBorder="1" applyAlignment="1">
      <alignment horizontal="center" vertical="center"/>
    </xf>
    <xf numFmtId="0" fontId="0" fillId="5" borderId="1" xfId="0" applyFill="1" applyBorder="1"/>
    <xf numFmtId="0" fontId="16" fillId="5" borderId="1" xfId="0" applyFont="1" applyFill="1" applyBorder="1" applyAlignment="1">
      <alignment horizontal="center" vertical="center"/>
    </xf>
    <xf numFmtId="0" fontId="15" fillId="5" borderId="1" xfId="0" applyFont="1" applyFill="1" applyBorder="1"/>
    <xf numFmtId="0" fontId="15" fillId="0" borderId="1" xfId="0" applyFont="1" applyBorder="1"/>
    <xf numFmtId="0" fontId="15" fillId="6" borderId="1" xfId="0" applyFont="1" applyFill="1" applyBorder="1" applyAlignment="1">
      <alignment horizontal="center" vertical="center" wrapText="1"/>
    </xf>
    <xf numFmtId="0" fontId="15" fillId="6" borderId="1" xfId="0" applyFont="1" applyFill="1" applyBorder="1" applyAlignment="1">
      <alignment horizontal="center" vertical="center"/>
    </xf>
    <xf numFmtId="0" fontId="25" fillId="7" borderId="1" xfId="0" applyFont="1" applyFill="1" applyBorder="1"/>
    <xf numFmtId="3" fontId="10" fillId="3" borderId="1" xfId="0" applyNumberFormat="1" applyFont="1" applyFill="1" applyBorder="1" applyAlignment="1">
      <alignment vertical="top"/>
    </xf>
  </cellXfs>
  <cellStyles count="2">
    <cellStyle name="Moneda" xfId="1" builtinId="4"/>
    <cellStyle name="Normal" xfId="0" builtinId="0"/>
  </cellStyles>
  <dxfs count="1">
    <dxf>
      <font>
        <b/>
        <color rgb="FFFFFFFF"/>
      </font>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1025087</xdr:colOff>
      <xdr:row>0</xdr:row>
      <xdr:rowOff>166663</xdr:rowOff>
    </xdr:from>
    <xdr:to>
      <xdr:col>3</xdr:col>
      <xdr:colOff>1091258</xdr:colOff>
      <xdr:row>0</xdr:row>
      <xdr:rowOff>757213</xdr:rowOff>
    </xdr:to>
    <xdr:pic>
      <xdr:nvPicPr>
        <xdr:cNvPr id="2" name="image2.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2417383" y="166663"/>
          <a:ext cx="3151801" cy="590550"/>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32"/>
  <sheetViews>
    <sheetView tabSelected="1" topLeftCell="A185" zoomScale="81" zoomScaleNormal="81" workbookViewId="0">
      <selection activeCell="B3" sqref="B3:V3"/>
    </sheetView>
  </sheetViews>
  <sheetFormatPr baseColWidth="10" defaultColWidth="11.33203125" defaultRowHeight="14.4" x14ac:dyDescent="0.3"/>
  <cols>
    <col min="1" max="1" width="11.33203125" style="3" customWidth="1"/>
    <col min="2" max="2" width="8.88671875" style="3" customWidth="1"/>
    <col min="3" max="3" width="45" style="3" customWidth="1"/>
    <col min="4" max="4" width="21" style="3" customWidth="1"/>
    <col min="5" max="5" width="13.21875" style="3" customWidth="1"/>
    <col min="6" max="6" width="16.109375" style="3" customWidth="1"/>
    <col min="7" max="7" width="15.6640625" style="3" customWidth="1"/>
    <col min="8" max="8" width="18.21875" style="3" customWidth="1"/>
    <col min="9" max="9" width="21.109375" style="3" customWidth="1"/>
    <col min="10" max="10" width="15.5546875" style="4" customWidth="1"/>
    <col min="11" max="11" width="19.5546875" style="4" customWidth="1"/>
    <col min="12" max="12" width="3.21875" style="3" customWidth="1"/>
    <col min="13" max="13" width="11.33203125" style="3" customWidth="1"/>
    <col min="14" max="14" width="58" style="3" customWidth="1"/>
    <col min="15" max="15" width="19.6640625" style="3" customWidth="1"/>
    <col min="16" max="16" width="13" style="1" customWidth="1"/>
    <col min="17" max="17" width="16" style="3" customWidth="1"/>
    <col min="18" max="18" width="14" style="3" customWidth="1"/>
    <col min="19" max="19" width="24.77734375" style="4" customWidth="1"/>
    <col min="20" max="20" width="19.77734375" style="4" customWidth="1"/>
    <col min="21" max="21" width="16.21875" style="3" customWidth="1"/>
    <col min="22" max="22" width="21.6640625" style="3" customWidth="1"/>
    <col min="23" max="16384" width="11.33203125" style="3"/>
  </cols>
  <sheetData>
    <row r="1" spans="1:22" ht="64.5" customHeight="1" x14ac:dyDescent="0.3">
      <c r="B1" s="80" t="s">
        <v>0</v>
      </c>
      <c r="C1" s="64"/>
      <c r="D1" s="64"/>
      <c r="E1" s="64"/>
      <c r="F1" s="64"/>
      <c r="G1" s="64"/>
      <c r="H1" s="64"/>
      <c r="I1" s="64"/>
      <c r="J1" s="74"/>
      <c r="K1" s="74"/>
      <c r="L1" s="64"/>
      <c r="M1" s="64"/>
      <c r="N1" s="64"/>
      <c r="O1" s="64"/>
      <c r="P1" s="64"/>
      <c r="Q1" s="64"/>
      <c r="R1" s="64"/>
      <c r="S1" s="74"/>
      <c r="T1" s="74"/>
      <c r="U1" s="64"/>
      <c r="V1" s="64"/>
    </row>
    <row r="2" spans="1:22" ht="31.2" customHeight="1" x14ac:dyDescent="0.3">
      <c r="A2" s="3" t="s">
        <v>1</v>
      </c>
      <c r="B2" s="80" t="s">
        <v>282</v>
      </c>
      <c r="C2" s="64"/>
      <c r="D2" s="64"/>
      <c r="E2" s="64"/>
      <c r="F2" s="64"/>
      <c r="G2" s="64"/>
      <c r="H2" s="64"/>
      <c r="I2" s="64"/>
      <c r="J2" s="74"/>
      <c r="K2" s="74"/>
      <c r="L2" s="64"/>
      <c r="M2" s="64"/>
      <c r="N2" s="64"/>
      <c r="O2" s="64"/>
      <c r="P2" s="64"/>
      <c r="Q2" s="64"/>
      <c r="R2" s="64"/>
      <c r="S2" s="74"/>
      <c r="T2" s="74"/>
      <c r="U2" s="64"/>
      <c r="V2" s="64"/>
    </row>
    <row r="3" spans="1:22" ht="36" customHeight="1" x14ac:dyDescent="0.3">
      <c r="B3" s="80" t="s">
        <v>255</v>
      </c>
      <c r="C3" s="64"/>
      <c r="D3" s="64"/>
      <c r="E3" s="64"/>
      <c r="F3" s="64"/>
      <c r="G3" s="64"/>
      <c r="H3" s="64"/>
      <c r="I3" s="64"/>
      <c r="J3" s="74"/>
      <c r="K3" s="74"/>
      <c r="L3" s="64"/>
      <c r="M3" s="64"/>
      <c r="N3" s="64"/>
      <c r="O3" s="64"/>
      <c r="P3" s="64"/>
      <c r="Q3" s="64"/>
      <c r="R3" s="64"/>
      <c r="S3" s="74"/>
      <c r="T3" s="74"/>
      <c r="U3" s="64"/>
      <c r="V3" s="64"/>
    </row>
    <row r="4" spans="1:22" ht="33" customHeight="1" x14ac:dyDescent="0.3">
      <c r="B4" s="80" t="s">
        <v>256</v>
      </c>
      <c r="C4" s="64"/>
      <c r="D4" s="64"/>
      <c r="E4" s="64"/>
      <c r="F4" s="64"/>
      <c r="G4" s="64"/>
      <c r="H4" s="64"/>
      <c r="I4" s="64"/>
      <c r="J4" s="74"/>
      <c r="K4" s="74"/>
      <c r="L4" s="64"/>
      <c r="M4" s="64"/>
      <c r="N4" s="64"/>
      <c r="O4" s="64"/>
      <c r="P4" s="64"/>
      <c r="Q4" s="64"/>
      <c r="R4" s="64"/>
      <c r="S4" s="74"/>
      <c r="T4" s="74"/>
      <c r="U4" s="64"/>
      <c r="V4" s="64"/>
    </row>
    <row r="5" spans="1:22" ht="34.200000000000003" customHeight="1" x14ac:dyDescent="0.3">
      <c r="B5" s="83" t="s">
        <v>260</v>
      </c>
      <c r="C5" s="84"/>
      <c r="D5" s="84"/>
      <c r="E5" s="84"/>
      <c r="F5" s="84"/>
      <c r="G5" s="84"/>
      <c r="H5" s="84"/>
      <c r="I5" s="85"/>
      <c r="J5" s="85"/>
      <c r="K5" s="85"/>
      <c r="L5" s="2"/>
      <c r="M5" s="83" t="s">
        <v>261</v>
      </c>
      <c r="N5" s="84"/>
      <c r="O5" s="84"/>
      <c r="P5" s="84"/>
      <c r="Q5" s="84"/>
      <c r="R5" s="84"/>
      <c r="S5" s="84"/>
      <c r="T5" s="85"/>
      <c r="U5" s="85"/>
      <c r="V5" s="85"/>
    </row>
    <row r="6" spans="1:22" ht="39" customHeight="1" x14ac:dyDescent="0.3">
      <c r="B6" s="81" t="s">
        <v>3</v>
      </c>
      <c r="C6" s="82"/>
      <c r="D6" s="82"/>
      <c r="E6" s="82"/>
      <c r="F6" s="76" t="s">
        <v>252</v>
      </c>
      <c r="G6" s="76"/>
      <c r="H6" s="76"/>
      <c r="I6" s="77" t="s">
        <v>259</v>
      </c>
      <c r="J6" s="78"/>
      <c r="K6" s="79"/>
      <c r="L6" s="2"/>
      <c r="M6" s="81" t="s">
        <v>3</v>
      </c>
      <c r="N6" s="82"/>
      <c r="O6" s="82"/>
      <c r="P6" s="82"/>
      <c r="Q6" s="76" t="s">
        <v>252</v>
      </c>
      <c r="R6" s="76"/>
      <c r="S6" s="76"/>
      <c r="T6" s="77" t="s">
        <v>259</v>
      </c>
      <c r="U6" s="78"/>
      <c r="V6" s="79"/>
    </row>
    <row r="7" spans="1:22" ht="55.5" customHeight="1" x14ac:dyDescent="0.3">
      <c r="B7" s="25" t="s">
        <v>2</v>
      </c>
      <c r="C7" s="25" t="s">
        <v>250</v>
      </c>
      <c r="D7" s="25" t="s">
        <v>4</v>
      </c>
      <c r="E7" s="25" t="s">
        <v>251</v>
      </c>
      <c r="F7" s="26" t="s">
        <v>253</v>
      </c>
      <c r="G7" s="26" t="s">
        <v>254</v>
      </c>
      <c r="H7" s="27" t="s">
        <v>268</v>
      </c>
      <c r="I7" s="24" t="s">
        <v>258</v>
      </c>
      <c r="J7" s="24" t="s">
        <v>254</v>
      </c>
      <c r="K7" s="24" t="s">
        <v>267</v>
      </c>
      <c r="L7" s="2"/>
      <c r="M7" s="25" t="s">
        <v>2</v>
      </c>
      <c r="N7" s="25" t="s">
        <v>250</v>
      </c>
      <c r="O7" s="25" t="s">
        <v>4</v>
      </c>
      <c r="P7" s="25" t="s">
        <v>251</v>
      </c>
      <c r="Q7" s="26" t="s">
        <v>253</v>
      </c>
      <c r="R7" s="26" t="s">
        <v>254</v>
      </c>
      <c r="S7" s="27" t="s">
        <v>268</v>
      </c>
      <c r="T7" s="24" t="s">
        <v>258</v>
      </c>
      <c r="U7" s="29" t="s">
        <v>254</v>
      </c>
      <c r="V7" s="24" t="s">
        <v>267</v>
      </c>
    </row>
    <row r="8" spans="1:22" ht="25.2" customHeight="1" x14ac:dyDescent="0.3">
      <c r="B8" s="10">
        <v>1</v>
      </c>
      <c r="C8" s="8" t="s">
        <v>5</v>
      </c>
      <c r="D8" s="9" t="s">
        <v>6</v>
      </c>
      <c r="E8" s="21">
        <v>1</v>
      </c>
      <c r="F8" s="33">
        <v>520</v>
      </c>
      <c r="G8" s="18">
        <f>ROUND(+F8*19/100,0)</f>
        <v>99</v>
      </c>
      <c r="H8" s="34">
        <f>+F8+G8</f>
        <v>619</v>
      </c>
      <c r="I8" s="53"/>
      <c r="J8" s="18">
        <f>ROUND(+I8*19/100,0)</f>
        <v>0</v>
      </c>
      <c r="K8" s="35">
        <f>+I8+J8</f>
        <v>0</v>
      </c>
      <c r="M8" s="5">
        <v>1</v>
      </c>
      <c r="N8" s="8" t="s">
        <v>5</v>
      </c>
      <c r="O8" s="9" t="s">
        <v>6</v>
      </c>
      <c r="P8" s="10">
        <v>1</v>
      </c>
      <c r="Q8" s="30">
        <v>544</v>
      </c>
      <c r="R8" s="31">
        <f>ROUND(Q8*19/100,0)</f>
        <v>103</v>
      </c>
      <c r="S8" s="40">
        <f>+Q8+R8</f>
        <v>647</v>
      </c>
      <c r="T8" s="54"/>
      <c r="U8" s="31">
        <f>ROUND(T8*19/100,0)</f>
        <v>0</v>
      </c>
      <c r="V8" s="32">
        <f t="shared" ref="V8:V72" si="0">+T8+U8</f>
        <v>0</v>
      </c>
    </row>
    <row r="9" spans="1:22" ht="15.6" x14ac:dyDescent="0.3">
      <c r="B9" s="10">
        <v>2</v>
      </c>
      <c r="C9" s="8" t="s">
        <v>7</v>
      </c>
      <c r="D9" s="9" t="s">
        <v>6</v>
      </c>
      <c r="E9" s="21">
        <v>1</v>
      </c>
      <c r="F9" s="33">
        <v>410</v>
      </c>
      <c r="G9" s="18">
        <f>ROUND(+F9*19/100,0)</f>
        <v>78</v>
      </c>
      <c r="H9" s="34">
        <f>+F9+G9</f>
        <v>488</v>
      </c>
      <c r="I9" s="53"/>
      <c r="J9" s="18">
        <f>ROUND(+I9*19/100,0)</f>
        <v>0</v>
      </c>
      <c r="K9" s="35">
        <f>+I9+J9</f>
        <v>0</v>
      </c>
      <c r="M9" s="5">
        <v>2</v>
      </c>
      <c r="N9" s="8" t="s">
        <v>7</v>
      </c>
      <c r="O9" s="9" t="s">
        <v>6</v>
      </c>
      <c r="P9" s="10">
        <v>1</v>
      </c>
      <c r="Q9" s="30">
        <v>429</v>
      </c>
      <c r="R9" s="31">
        <f t="shared" ref="R9:R72" si="1">ROUND(Q9*19/100,0)</f>
        <v>82</v>
      </c>
      <c r="S9" s="40">
        <f t="shared" ref="S9:S72" si="2">+Q9+R9</f>
        <v>511</v>
      </c>
      <c r="T9" s="54"/>
      <c r="U9" s="31">
        <f t="shared" ref="U9:U72" si="3">ROUND(T9*19/100,0)</f>
        <v>0</v>
      </c>
      <c r="V9" s="32">
        <f t="shared" si="0"/>
        <v>0</v>
      </c>
    </row>
    <row r="10" spans="1:22" ht="15.6" x14ac:dyDescent="0.3">
      <c r="B10" s="10">
        <v>3</v>
      </c>
      <c r="C10" s="8" t="s">
        <v>8</v>
      </c>
      <c r="D10" s="9" t="s">
        <v>6</v>
      </c>
      <c r="E10" s="21">
        <v>1</v>
      </c>
      <c r="F10" s="33">
        <v>4774</v>
      </c>
      <c r="G10" s="18">
        <f t="shared" ref="G10:G73" si="4">ROUND(+F10*19/100,0)</f>
        <v>907</v>
      </c>
      <c r="H10" s="34">
        <f t="shared" ref="H10:H73" si="5">+F10+G10</f>
        <v>5681</v>
      </c>
      <c r="I10" s="53"/>
      <c r="J10" s="18">
        <f t="shared" ref="J10:J73" si="6">ROUND(+I10*19/100,0)</f>
        <v>0</v>
      </c>
      <c r="K10" s="35">
        <f t="shared" ref="K10:K73" si="7">+I10+J10</f>
        <v>0</v>
      </c>
      <c r="M10" s="5">
        <v>3</v>
      </c>
      <c r="N10" s="11" t="s">
        <v>9</v>
      </c>
      <c r="O10" s="9" t="s">
        <v>6</v>
      </c>
      <c r="P10" s="10">
        <v>1</v>
      </c>
      <c r="Q10" s="30">
        <v>72146</v>
      </c>
      <c r="R10" s="31">
        <f t="shared" si="1"/>
        <v>13708</v>
      </c>
      <c r="S10" s="40">
        <f t="shared" si="2"/>
        <v>85854</v>
      </c>
      <c r="T10" s="54"/>
      <c r="U10" s="31">
        <f t="shared" si="3"/>
        <v>0</v>
      </c>
      <c r="V10" s="32">
        <f t="shared" si="0"/>
        <v>0</v>
      </c>
    </row>
    <row r="11" spans="1:22" ht="15.6" x14ac:dyDescent="0.3">
      <c r="B11" s="10">
        <v>4</v>
      </c>
      <c r="C11" s="8" t="s">
        <v>10</v>
      </c>
      <c r="D11" s="9" t="s">
        <v>6</v>
      </c>
      <c r="E11" s="21">
        <v>1</v>
      </c>
      <c r="F11" s="33">
        <v>5036</v>
      </c>
      <c r="G11" s="18">
        <f t="shared" si="4"/>
        <v>957</v>
      </c>
      <c r="H11" s="34">
        <f t="shared" si="5"/>
        <v>5993</v>
      </c>
      <c r="I11" s="53"/>
      <c r="J11" s="18">
        <f t="shared" si="6"/>
        <v>0</v>
      </c>
      <c r="K11" s="35">
        <f t="shared" si="7"/>
        <v>0</v>
      </c>
      <c r="M11" s="5">
        <v>4</v>
      </c>
      <c r="N11" s="8" t="s">
        <v>8</v>
      </c>
      <c r="O11" s="9" t="s">
        <v>6</v>
      </c>
      <c r="P11" s="10">
        <v>1</v>
      </c>
      <c r="Q11" s="30">
        <v>4953</v>
      </c>
      <c r="R11" s="31">
        <f t="shared" si="1"/>
        <v>941</v>
      </c>
      <c r="S11" s="40">
        <f t="shared" si="2"/>
        <v>5894</v>
      </c>
      <c r="T11" s="54"/>
      <c r="U11" s="31">
        <f t="shared" si="3"/>
        <v>0</v>
      </c>
      <c r="V11" s="32">
        <f t="shared" si="0"/>
        <v>0</v>
      </c>
    </row>
    <row r="12" spans="1:22" ht="15.6" x14ac:dyDescent="0.3">
      <c r="B12" s="10">
        <v>5</v>
      </c>
      <c r="C12" s="8" t="s">
        <v>11</v>
      </c>
      <c r="D12" s="9" t="s">
        <v>6</v>
      </c>
      <c r="E12" s="21">
        <v>1</v>
      </c>
      <c r="F12" s="33">
        <v>3752</v>
      </c>
      <c r="G12" s="18">
        <f t="shared" si="4"/>
        <v>713</v>
      </c>
      <c r="H12" s="34">
        <f t="shared" si="5"/>
        <v>4465</v>
      </c>
      <c r="I12" s="53"/>
      <c r="J12" s="18">
        <f t="shared" si="6"/>
        <v>0</v>
      </c>
      <c r="K12" s="35">
        <f t="shared" si="7"/>
        <v>0</v>
      </c>
      <c r="M12" s="5">
        <v>5</v>
      </c>
      <c r="N12" s="8" t="s">
        <v>10</v>
      </c>
      <c r="O12" s="9" t="s">
        <v>6</v>
      </c>
      <c r="P12" s="10">
        <v>1</v>
      </c>
      <c r="Q12" s="30">
        <v>5221</v>
      </c>
      <c r="R12" s="31">
        <f t="shared" si="1"/>
        <v>992</v>
      </c>
      <c r="S12" s="40">
        <f t="shared" si="2"/>
        <v>6213</v>
      </c>
      <c r="T12" s="54"/>
      <c r="U12" s="31">
        <f t="shared" si="3"/>
        <v>0</v>
      </c>
      <c r="V12" s="32">
        <f t="shared" si="0"/>
        <v>0</v>
      </c>
    </row>
    <row r="13" spans="1:22" ht="15.6" x14ac:dyDescent="0.3">
      <c r="B13" s="10">
        <v>6</v>
      </c>
      <c r="C13" s="8" t="s">
        <v>12</v>
      </c>
      <c r="D13" s="9" t="s">
        <v>6</v>
      </c>
      <c r="E13" s="21">
        <v>1</v>
      </c>
      <c r="F13" s="33">
        <v>618</v>
      </c>
      <c r="G13" s="18">
        <f t="shared" si="4"/>
        <v>117</v>
      </c>
      <c r="H13" s="34">
        <f t="shared" si="5"/>
        <v>735</v>
      </c>
      <c r="I13" s="53"/>
      <c r="J13" s="18">
        <f t="shared" si="6"/>
        <v>0</v>
      </c>
      <c r="K13" s="35">
        <f t="shared" si="7"/>
        <v>0</v>
      </c>
      <c r="M13" s="5">
        <v>6</v>
      </c>
      <c r="N13" s="8" t="s">
        <v>11</v>
      </c>
      <c r="O13" s="9" t="s">
        <v>6</v>
      </c>
      <c r="P13" s="10">
        <v>1</v>
      </c>
      <c r="Q13" s="30">
        <v>3905</v>
      </c>
      <c r="R13" s="31">
        <f t="shared" si="1"/>
        <v>742</v>
      </c>
      <c r="S13" s="40">
        <f t="shared" si="2"/>
        <v>4647</v>
      </c>
      <c r="T13" s="54"/>
      <c r="U13" s="31">
        <f t="shared" si="3"/>
        <v>0</v>
      </c>
      <c r="V13" s="32">
        <f t="shared" si="0"/>
        <v>0</v>
      </c>
    </row>
    <row r="14" spans="1:22" ht="15.6" x14ac:dyDescent="0.3">
      <c r="B14" s="10">
        <v>7</v>
      </c>
      <c r="C14" s="8" t="s">
        <v>13</v>
      </c>
      <c r="D14" s="9" t="s">
        <v>6</v>
      </c>
      <c r="E14" s="21">
        <v>1</v>
      </c>
      <c r="F14" s="33">
        <v>2183</v>
      </c>
      <c r="G14" s="18">
        <f t="shared" si="4"/>
        <v>415</v>
      </c>
      <c r="H14" s="34">
        <f t="shared" si="5"/>
        <v>2598</v>
      </c>
      <c r="I14" s="53"/>
      <c r="J14" s="18">
        <f t="shared" si="6"/>
        <v>0</v>
      </c>
      <c r="K14" s="35">
        <f t="shared" si="7"/>
        <v>0</v>
      </c>
      <c r="M14" s="5">
        <v>7</v>
      </c>
      <c r="N14" s="8" t="s">
        <v>12</v>
      </c>
      <c r="O14" s="9" t="s">
        <v>6</v>
      </c>
      <c r="P14" s="10">
        <v>1</v>
      </c>
      <c r="Q14" s="30">
        <v>635</v>
      </c>
      <c r="R14" s="31">
        <f t="shared" si="1"/>
        <v>121</v>
      </c>
      <c r="S14" s="40">
        <f t="shared" si="2"/>
        <v>756</v>
      </c>
      <c r="T14" s="54"/>
      <c r="U14" s="31">
        <f t="shared" si="3"/>
        <v>0</v>
      </c>
      <c r="V14" s="32">
        <f t="shared" si="0"/>
        <v>0</v>
      </c>
    </row>
    <row r="15" spans="1:22" ht="15.6" x14ac:dyDescent="0.3">
      <c r="B15" s="10">
        <v>8</v>
      </c>
      <c r="C15" s="8" t="s">
        <v>14</v>
      </c>
      <c r="D15" s="9" t="s">
        <v>6</v>
      </c>
      <c r="E15" s="21">
        <v>1</v>
      </c>
      <c r="F15" s="33">
        <v>1939</v>
      </c>
      <c r="G15" s="18">
        <f t="shared" si="4"/>
        <v>368</v>
      </c>
      <c r="H15" s="34">
        <f t="shared" si="5"/>
        <v>2307</v>
      </c>
      <c r="I15" s="53"/>
      <c r="J15" s="18">
        <f t="shared" si="6"/>
        <v>0</v>
      </c>
      <c r="K15" s="35">
        <f t="shared" si="7"/>
        <v>0</v>
      </c>
      <c r="M15" s="5">
        <v>8</v>
      </c>
      <c r="N15" s="8" t="s">
        <v>13</v>
      </c>
      <c r="O15" s="9" t="s">
        <v>6</v>
      </c>
      <c r="P15" s="10">
        <v>1</v>
      </c>
      <c r="Q15" s="30">
        <v>2304</v>
      </c>
      <c r="R15" s="31">
        <f t="shared" si="1"/>
        <v>438</v>
      </c>
      <c r="S15" s="40">
        <f t="shared" si="2"/>
        <v>2742</v>
      </c>
      <c r="T15" s="54"/>
      <c r="U15" s="31">
        <f t="shared" si="3"/>
        <v>0</v>
      </c>
      <c r="V15" s="32">
        <f t="shared" si="0"/>
        <v>0</v>
      </c>
    </row>
    <row r="16" spans="1:22" ht="15.6" x14ac:dyDescent="0.3">
      <c r="B16" s="10">
        <v>9</v>
      </c>
      <c r="C16" s="8" t="s">
        <v>15</v>
      </c>
      <c r="D16" s="9" t="s">
        <v>16</v>
      </c>
      <c r="E16" s="21">
        <v>1</v>
      </c>
      <c r="F16" s="33">
        <v>57975</v>
      </c>
      <c r="G16" s="18">
        <f t="shared" si="4"/>
        <v>11015</v>
      </c>
      <c r="H16" s="34">
        <f t="shared" si="5"/>
        <v>68990</v>
      </c>
      <c r="I16" s="53"/>
      <c r="J16" s="18">
        <f t="shared" si="6"/>
        <v>0</v>
      </c>
      <c r="K16" s="35">
        <f t="shared" si="7"/>
        <v>0</v>
      </c>
      <c r="M16" s="5">
        <v>9</v>
      </c>
      <c r="N16" s="8" t="s">
        <v>14</v>
      </c>
      <c r="O16" s="9" t="s">
        <v>6</v>
      </c>
      <c r="P16" s="10">
        <v>1</v>
      </c>
      <c r="Q16" s="30">
        <v>2046</v>
      </c>
      <c r="R16" s="31">
        <f t="shared" si="1"/>
        <v>389</v>
      </c>
      <c r="S16" s="40">
        <f t="shared" si="2"/>
        <v>2435</v>
      </c>
      <c r="T16" s="54"/>
      <c r="U16" s="31">
        <f t="shared" si="3"/>
        <v>0</v>
      </c>
      <c r="V16" s="32">
        <f t="shared" si="0"/>
        <v>0</v>
      </c>
    </row>
    <row r="17" spans="2:22" ht="15.6" x14ac:dyDescent="0.3">
      <c r="B17" s="10">
        <v>10</v>
      </c>
      <c r="C17" s="8" t="s">
        <v>17</v>
      </c>
      <c r="D17" s="9" t="s">
        <v>6</v>
      </c>
      <c r="E17" s="21">
        <v>1</v>
      </c>
      <c r="F17" s="33">
        <v>35060</v>
      </c>
      <c r="G17" s="18">
        <f t="shared" si="4"/>
        <v>6661</v>
      </c>
      <c r="H17" s="34">
        <f t="shared" si="5"/>
        <v>41721</v>
      </c>
      <c r="I17" s="53"/>
      <c r="J17" s="18">
        <f t="shared" si="6"/>
        <v>0</v>
      </c>
      <c r="K17" s="35">
        <f t="shared" si="7"/>
        <v>0</v>
      </c>
      <c r="M17" s="5">
        <v>10</v>
      </c>
      <c r="N17" s="8" t="s">
        <v>15</v>
      </c>
      <c r="O17" s="9" t="s">
        <v>16</v>
      </c>
      <c r="P17" s="10">
        <v>1</v>
      </c>
      <c r="Q17" s="30">
        <v>60241</v>
      </c>
      <c r="R17" s="31">
        <f t="shared" si="1"/>
        <v>11446</v>
      </c>
      <c r="S17" s="40">
        <f t="shared" si="2"/>
        <v>71687</v>
      </c>
      <c r="T17" s="54"/>
      <c r="U17" s="31">
        <f t="shared" si="3"/>
        <v>0</v>
      </c>
      <c r="V17" s="32">
        <f t="shared" si="0"/>
        <v>0</v>
      </c>
    </row>
    <row r="18" spans="2:22" ht="15.6" x14ac:dyDescent="0.3">
      <c r="B18" s="10">
        <v>11</v>
      </c>
      <c r="C18" s="8" t="s">
        <v>18</v>
      </c>
      <c r="D18" s="9" t="s">
        <v>6</v>
      </c>
      <c r="E18" s="21">
        <v>1</v>
      </c>
      <c r="F18" s="33">
        <v>46759</v>
      </c>
      <c r="G18" s="18">
        <f t="shared" si="4"/>
        <v>8884</v>
      </c>
      <c r="H18" s="34">
        <f t="shared" si="5"/>
        <v>55643</v>
      </c>
      <c r="I18" s="53"/>
      <c r="J18" s="18">
        <f t="shared" si="6"/>
        <v>0</v>
      </c>
      <c r="K18" s="35">
        <f t="shared" si="7"/>
        <v>0</v>
      </c>
      <c r="M18" s="5">
        <v>11</v>
      </c>
      <c r="N18" s="11" t="s">
        <v>19</v>
      </c>
      <c r="O18" s="9" t="s">
        <v>6</v>
      </c>
      <c r="P18" s="10">
        <v>1</v>
      </c>
      <c r="Q18" s="30">
        <v>35770</v>
      </c>
      <c r="R18" s="31">
        <f t="shared" si="1"/>
        <v>6796</v>
      </c>
      <c r="S18" s="40">
        <f t="shared" si="2"/>
        <v>42566</v>
      </c>
      <c r="T18" s="54"/>
      <c r="U18" s="31">
        <f t="shared" si="3"/>
        <v>0</v>
      </c>
      <c r="V18" s="32">
        <f t="shared" si="0"/>
        <v>0</v>
      </c>
    </row>
    <row r="19" spans="2:22" ht="15.6" x14ac:dyDescent="0.3">
      <c r="B19" s="10">
        <v>12</v>
      </c>
      <c r="C19" s="8" t="s">
        <v>20</v>
      </c>
      <c r="D19" s="9" t="s">
        <v>21</v>
      </c>
      <c r="E19" s="21">
        <v>1</v>
      </c>
      <c r="F19" s="33">
        <v>13929</v>
      </c>
      <c r="G19" s="18">
        <f t="shared" si="4"/>
        <v>2647</v>
      </c>
      <c r="H19" s="34">
        <f t="shared" si="5"/>
        <v>16576</v>
      </c>
      <c r="I19" s="53"/>
      <c r="J19" s="18">
        <f t="shared" si="6"/>
        <v>0</v>
      </c>
      <c r="K19" s="35">
        <f t="shared" si="7"/>
        <v>0</v>
      </c>
      <c r="M19" s="5">
        <v>12</v>
      </c>
      <c r="N19" s="8" t="s">
        <v>17</v>
      </c>
      <c r="O19" s="9" t="s">
        <v>6</v>
      </c>
      <c r="P19" s="10">
        <v>1</v>
      </c>
      <c r="Q19" s="30">
        <v>36240</v>
      </c>
      <c r="R19" s="31">
        <f t="shared" si="1"/>
        <v>6886</v>
      </c>
      <c r="S19" s="40">
        <f t="shared" si="2"/>
        <v>43126</v>
      </c>
      <c r="T19" s="54"/>
      <c r="U19" s="31">
        <f t="shared" si="3"/>
        <v>0</v>
      </c>
      <c r="V19" s="32">
        <f t="shared" si="0"/>
        <v>0</v>
      </c>
    </row>
    <row r="20" spans="2:22" ht="15.6" x14ac:dyDescent="0.3">
      <c r="B20" s="10">
        <v>13</v>
      </c>
      <c r="C20" s="12" t="s">
        <v>22</v>
      </c>
      <c r="D20" s="10" t="s">
        <v>23</v>
      </c>
      <c r="E20" s="21">
        <v>1</v>
      </c>
      <c r="F20" s="33">
        <v>638851</v>
      </c>
      <c r="G20" s="18">
        <f t="shared" si="4"/>
        <v>121382</v>
      </c>
      <c r="H20" s="34">
        <f t="shared" si="5"/>
        <v>760233</v>
      </c>
      <c r="I20" s="53"/>
      <c r="J20" s="18">
        <f t="shared" si="6"/>
        <v>0</v>
      </c>
      <c r="K20" s="35">
        <f t="shared" si="7"/>
        <v>0</v>
      </c>
      <c r="M20" s="5">
        <v>13</v>
      </c>
      <c r="N20" s="8" t="s">
        <v>18</v>
      </c>
      <c r="O20" s="10" t="s">
        <v>6</v>
      </c>
      <c r="P20" s="10">
        <v>1</v>
      </c>
      <c r="Q20" s="30">
        <v>48160</v>
      </c>
      <c r="R20" s="31">
        <f t="shared" si="1"/>
        <v>9150</v>
      </c>
      <c r="S20" s="40">
        <f t="shared" si="2"/>
        <v>57310</v>
      </c>
      <c r="T20" s="54"/>
      <c r="U20" s="31">
        <f t="shared" si="3"/>
        <v>0</v>
      </c>
      <c r="V20" s="32">
        <f t="shared" si="0"/>
        <v>0</v>
      </c>
    </row>
    <row r="21" spans="2:22" ht="15.6" x14ac:dyDescent="0.3">
      <c r="B21" s="10">
        <v>14</v>
      </c>
      <c r="C21" s="8" t="s">
        <v>24</v>
      </c>
      <c r="D21" s="9" t="s">
        <v>25</v>
      </c>
      <c r="E21" s="21">
        <v>1</v>
      </c>
      <c r="F21" s="33">
        <v>14062</v>
      </c>
      <c r="G21" s="18">
        <f t="shared" si="4"/>
        <v>2672</v>
      </c>
      <c r="H21" s="34">
        <f t="shared" si="5"/>
        <v>16734</v>
      </c>
      <c r="I21" s="53"/>
      <c r="J21" s="18">
        <f t="shared" si="6"/>
        <v>0</v>
      </c>
      <c r="K21" s="35">
        <f t="shared" si="7"/>
        <v>0</v>
      </c>
      <c r="M21" s="5">
        <v>14</v>
      </c>
      <c r="N21" s="8" t="s">
        <v>20</v>
      </c>
      <c r="O21" s="9" t="s">
        <v>21</v>
      </c>
      <c r="P21" s="10">
        <v>1</v>
      </c>
      <c r="Q21" s="30">
        <v>14258</v>
      </c>
      <c r="R21" s="31">
        <f t="shared" si="1"/>
        <v>2709</v>
      </c>
      <c r="S21" s="40">
        <f t="shared" si="2"/>
        <v>16967</v>
      </c>
      <c r="T21" s="54"/>
      <c r="U21" s="31">
        <f t="shared" si="3"/>
        <v>0</v>
      </c>
      <c r="V21" s="32">
        <f t="shared" si="0"/>
        <v>0</v>
      </c>
    </row>
    <row r="22" spans="2:22" ht="15.6" x14ac:dyDescent="0.3">
      <c r="B22" s="10">
        <v>15</v>
      </c>
      <c r="C22" s="12" t="s">
        <v>26</v>
      </c>
      <c r="D22" s="10" t="s">
        <v>23</v>
      </c>
      <c r="E22" s="21">
        <v>1</v>
      </c>
      <c r="F22" s="33">
        <v>73828</v>
      </c>
      <c r="G22" s="18">
        <f t="shared" si="4"/>
        <v>14027</v>
      </c>
      <c r="H22" s="34">
        <f t="shared" si="5"/>
        <v>87855</v>
      </c>
      <c r="I22" s="53"/>
      <c r="J22" s="18">
        <f t="shared" si="6"/>
        <v>0</v>
      </c>
      <c r="K22" s="35">
        <f t="shared" si="7"/>
        <v>0</v>
      </c>
      <c r="M22" s="5">
        <v>15</v>
      </c>
      <c r="N22" s="12" t="s">
        <v>22</v>
      </c>
      <c r="O22" s="10" t="s">
        <v>23</v>
      </c>
      <c r="P22" s="10">
        <v>1</v>
      </c>
      <c r="Q22" s="30">
        <v>670283</v>
      </c>
      <c r="R22" s="31">
        <f t="shared" si="1"/>
        <v>127354</v>
      </c>
      <c r="S22" s="40">
        <f t="shared" si="2"/>
        <v>797637</v>
      </c>
      <c r="T22" s="54"/>
      <c r="U22" s="31">
        <f t="shared" si="3"/>
        <v>0</v>
      </c>
      <c r="V22" s="32">
        <f t="shared" si="0"/>
        <v>0</v>
      </c>
    </row>
    <row r="23" spans="2:22" ht="15.6" x14ac:dyDescent="0.3">
      <c r="B23" s="10">
        <v>16</v>
      </c>
      <c r="C23" s="8" t="s">
        <v>27</v>
      </c>
      <c r="D23" s="9" t="s">
        <v>6</v>
      </c>
      <c r="E23" s="21">
        <v>1</v>
      </c>
      <c r="F23" s="33">
        <v>14694</v>
      </c>
      <c r="G23" s="18">
        <f t="shared" si="4"/>
        <v>2792</v>
      </c>
      <c r="H23" s="34">
        <f t="shared" si="5"/>
        <v>17486</v>
      </c>
      <c r="I23" s="53"/>
      <c r="J23" s="18">
        <f t="shared" si="6"/>
        <v>0</v>
      </c>
      <c r="K23" s="35">
        <f t="shared" si="7"/>
        <v>0</v>
      </c>
      <c r="M23" s="5">
        <v>16</v>
      </c>
      <c r="N23" s="8" t="s">
        <v>24</v>
      </c>
      <c r="O23" s="9" t="s">
        <v>25</v>
      </c>
      <c r="P23" s="10">
        <v>1</v>
      </c>
      <c r="Q23" s="30">
        <v>14400</v>
      </c>
      <c r="R23" s="31">
        <f t="shared" si="1"/>
        <v>2736</v>
      </c>
      <c r="S23" s="40">
        <f t="shared" si="2"/>
        <v>17136</v>
      </c>
      <c r="T23" s="54"/>
      <c r="U23" s="31">
        <f t="shared" si="3"/>
        <v>0</v>
      </c>
      <c r="V23" s="32">
        <f t="shared" si="0"/>
        <v>0</v>
      </c>
    </row>
    <row r="24" spans="2:22" ht="15.6" x14ac:dyDescent="0.3">
      <c r="B24" s="10">
        <v>17</v>
      </c>
      <c r="C24" s="8" t="s">
        <v>28</v>
      </c>
      <c r="D24" s="9" t="s">
        <v>6</v>
      </c>
      <c r="E24" s="21">
        <v>1</v>
      </c>
      <c r="F24" s="33">
        <v>12355</v>
      </c>
      <c r="G24" s="18">
        <f t="shared" si="4"/>
        <v>2347</v>
      </c>
      <c r="H24" s="34">
        <f t="shared" si="5"/>
        <v>14702</v>
      </c>
      <c r="I24" s="53"/>
      <c r="J24" s="18">
        <f t="shared" si="6"/>
        <v>0</v>
      </c>
      <c r="K24" s="35">
        <f t="shared" si="7"/>
        <v>0</v>
      </c>
      <c r="M24" s="5">
        <v>17</v>
      </c>
      <c r="N24" s="11" t="s">
        <v>29</v>
      </c>
      <c r="O24" s="9" t="s">
        <v>6</v>
      </c>
      <c r="P24" s="10">
        <v>1</v>
      </c>
      <c r="Q24" s="30">
        <v>65857</v>
      </c>
      <c r="R24" s="31">
        <f t="shared" si="1"/>
        <v>12513</v>
      </c>
      <c r="S24" s="40">
        <f t="shared" si="2"/>
        <v>78370</v>
      </c>
      <c r="T24" s="54"/>
      <c r="U24" s="31">
        <f t="shared" si="3"/>
        <v>0</v>
      </c>
      <c r="V24" s="32">
        <f t="shared" si="0"/>
        <v>0</v>
      </c>
    </row>
    <row r="25" spans="2:22" ht="15.6" x14ac:dyDescent="0.3">
      <c r="B25" s="10">
        <v>18</v>
      </c>
      <c r="C25" s="8" t="s">
        <v>30</v>
      </c>
      <c r="D25" s="9" t="s">
        <v>6</v>
      </c>
      <c r="E25" s="21">
        <v>1</v>
      </c>
      <c r="F25" s="33">
        <v>154057</v>
      </c>
      <c r="G25" s="18">
        <f t="shared" si="4"/>
        <v>29271</v>
      </c>
      <c r="H25" s="34">
        <f t="shared" si="5"/>
        <v>183328</v>
      </c>
      <c r="I25" s="53"/>
      <c r="J25" s="18">
        <f t="shared" si="6"/>
        <v>0</v>
      </c>
      <c r="K25" s="35">
        <f t="shared" si="7"/>
        <v>0</v>
      </c>
      <c r="M25" s="5">
        <v>18</v>
      </c>
      <c r="N25" s="11" t="s">
        <v>31</v>
      </c>
      <c r="O25" s="9" t="s">
        <v>6</v>
      </c>
      <c r="P25" s="10">
        <v>1</v>
      </c>
      <c r="Q25" s="30">
        <v>132938</v>
      </c>
      <c r="R25" s="31">
        <f t="shared" si="1"/>
        <v>25258</v>
      </c>
      <c r="S25" s="40">
        <f t="shared" si="2"/>
        <v>158196</v>
      </c>
      <c r="T25" s="54"/>
      <c r="U25" s="31">
        <f t="shared" si="3"/>
        <v>0</v>
      </c>
      <c r="V25" s="32">
        <f t="shared" si="0"/>
        <v>0</v>
      </c>
    </row>
    <row r="26" spans="2:22" ht="15.6" x14ac:dyDescent="0.3">
      <c r="B26" s="10">
        <v>19</v>
      </c>
      <c r="C26" s="8" t="s">
        <v>32</v>
      </c>
      <c r="D26" s="9" t="s">
        <v>6</v>
      </c>
      <c r="E26" s="21">
        <v>1</v>
      </c>
      <c r="F26" s="33">
        <v>19639</v>
      </c>
      <c r="G26" s="18">
        <f t="shared" si="4"/>
        <v>3731</v>
      </c>
      <c r="H26" s="34">
        <f t="shared" si="5"/>
        <v>23370</v>
      </c>
      <c r="I26" s="53"/>
      <c r="J26" s="18">
        <f t="shared" si="6"/>
        <v>0</v>
      </c>
      <c r="K26" s="35">
        <f t="shared" si="7"/>
        <v>0</v>
      </c>
      <c r="M26" s="5">
        <v>19</v>
      </c>
      <c r="N26" s="13" t="s">
        <v>26</v>
      </c>
      <c r="O26" s="9" t="s">
        <v>23</v>
      </c>
      <c r="P26" s="10">
        <v>1</v>
      </c>
      <c r="Q26" s="30">
        <v>77858</v>
      </c>
      <c r="R26" s="31">
        <f t="shared" si="1"/>
        <v>14793</v>
      </c>
      <c r="S26" s="40">
        <f t="shared" si="2"/>
        <v>92651</v>
      </c>
      <c r="T26" s="54"/>
      <c r="U26" s="31">
        <f t="shared" si="3"/>
        <v>0</v>
      </c>
      <c r="V26" s="32">
        <f t="shared" si="0"/>
        <v>0</v>
      </c>
    </row>
    <row r="27" spans="2:22" ht="15.6" x14ac:dyDescent="0.3">
      <c r="B27" s="10">
        <v>20</v>
      </c>
      <c r="C27" s="8" t="s">
        <v>33</v>
      </c>
      <c r="D27" s="9" t="s">
        <v>6</v>
      </c>
      <c r="E27" s="21">
        <v>1</v>
      </c>
      <c r="F27" s="33">
        <v>25999</v>
      </c>
      <c r="G27" s="18">
        <f t="shared" si="4"/>
        <v>4940</v>
      </c>
      <c r="H27" s="34">
        <f t="shared" si="5"/>
        <v>30939</v>
      </c>
      <c r="I27" s="53"/>
      <c r="J27" s="18">
        <f t="shared" si="6"/>
        <v>0</v>
      </c>
      <c r="K27" s="35">
        <f t="shared" si="7"/>
        <v>0</v>
      </c>
      <c r="M27" s="5">
        <v>20</v>
      </c>
      <c r="N27" s="11" t="s">
        <v>34</v>
      </c>
      <c r="O27" s="9" t="s">
        <v>6</v>
      </c>
      <c r="P27" s="10">
        <v>1</v>
      </c>
      <c r="Q27" s="30">
        <v>643109</v>
      </c>
      <c r="R27" s="31">
        <f t="shared" si="1"/>
        <v>122191</v>
      </c>
      <c r="S27" s="40">
        <f t="shared" si="2"/>
        <v>765300</v>
      </c>
      <c r="T27" s="54"/>
      <c r="U27" s="31">
        <f t="shared" si="3"/>
        <v>0</v>
      </c>
      <c r="V27" s="32">
        <f t="shared" si="0"/>
        <v>0</v>
      </c>
    </row>
    <row r="28" spans="2:22" ht="15.6" x14ac:dyDescent="0.3">
      <c r="B28" s="10">
        <v>21</v>
      </c>
      <c r="C28" s="13" t="s">
        <v>35</v>
      </c>
      <c r="D28" s="10" t="s">
        <v>23</v>
      </c>
      <c r="E28" s="21">
        <v>1</v>
      </c>
      <c r="F28" s="33">
        <v>6766</v>
      </c>
      <c r="G28" s="18">
        <f t="shared" si="4"/>
        <v>1286</v>
      </c>
      <c r="H28" s="34">
        <f t="shared" si="5"/>
        <v>8052</v>
      </c>
      <c r="I28" s="53"/>
      <c r="J28" s="18">
        <f t="shared" si="6"/>
        <v>0</v>
      </c>
      <c r="K28" s="35">
        <f t="shared" si="7"/>
        <v>0</v>
      </c>
      <c r="M28" s="5">
        <v>21</v>
      </c>
      <c r="N28" s="11" t="s">
        <v>36</v>
      </c>
      <c r="O28" s="10" t="s">
        <v>6</v>
      </c>
      <c r="P28" s="10">
        <v>1</v>
      </c>
      <c r="Q28" s="30">
        <v>223022</v>
      </c>
      <c r="R28" s="31">
        <f t="shared" si="1"/>
        <v>42374</v>
      </c>
      <c r="S28" s="40">
        <f t="shared" si="2"/>
        <v>265396</v>
      </c>
      <c r="T28" s="54"/>
      <c r="U28" s="31">
        <f t="shared" si="3"/>
        <v>0</v>
      </c>
      <c r="V28" s="32">
        <f t="shared" si="0"/>
        <v>0</v>
      </c>
    </row>
    <row r="29" spans="2:22" ht="15.6" x14ac:dyDescent="0.3">
      <c r="B29" s="10">
        <v>22</v>
      </c>
      <c r="C29" s="13" t="s">
        <v>37</v>
      </c>
      <c r="D29" s="10" t="s">
        <v>23</v>
      </c>
      <c r="E29" s="21">
        <v>1</v>
      </c>
      <c r="F29" s="33">
        <v>6507</v>
      </c>
      <c r="G29" s="18">
        <f t="shared" si="4"/>
        <v>1236</v>
      </c>
      <c r="H29" s="34">
        <f t="shared" si="5"/>
        <v>7743</v>
      </c>
      <c r="I29" s="53"/>
      <c r="J29" s="18">
        <f t="shared" si="6"/>
        <v>0</v>
      </c>
      <c r="K29" s="35">
        <f t="shared" si="7"/>
        <v>0</v>
      </c>
      <c r="M29" s="5">
        <v>22</v>
      </c>
      <c r="N29" s="8" t="s">
        <v>27</v>
      </c>
      <c r="O29" s="10" t="s">
        <v>6</v>
      </c>
      <c r="P29" s="10">
        <v>1</v>
      </c>
      <c r="Q29" s="30">
        <v>15852</v>
      </c>
      <c r="R29" s="31">
        <f t="shared" si="1"/>
        <v>3012</v>
      </c>
      <c r="S29" s="40">
        <f t="shared" si="2"/>
        <v>18864</v>
      </c>
      <c r="T29" s="54"/>
      <c r="U29" s="31">
        <f t="shared" si="3"/>
        <v>0</v>
      </c>
      <c r="V29" s="32">
        <f t="shared" si="0"/>
        <v>0</v>
      </c>
    </row>
    <row r="30" spans="2:22" ht="15.6" x14ac:dyDescent="0.3">
      <c r="B30" s="10">
        <v>23</v>
      </c>
      <c r="C30" s="13" t="s">
        <v>38</v>
      </c>
      <c r="D30" s="10" t="s">
        <v>23</v>
      </c>
      <c r="E30" s="21">
        <v>1</v>
      </c>
      <c r="F30" s="33">
        <v>18656</v>
      </c>
      <c r="G30" s="18">
        <f t="shared" si="4"/>
        <v>3545</v>
      </c>
      <c r="H30" s="34">
        <f t="shared" si="5"/>
        <v>22201</v>
      </c>
      <c r="I30" s="53"/>
      <c r="J30" s="18">
        <f t="shared" si="6"/>
        <v>0</v>
      </c>
      <c r="K30" s="35">
        <f t="shared" si="7"/>
        <v>0</v>
      </c>
      <c r="M30" s="5">
        <v>23</v>
      </c>
      <c r="N30" s="8" t="s">
        <v>28</v>
      </c>
      <c r="O30" s="10" t="s">
        <v>6</v>
      </c>
      <c r="P30" s="10">
        <v>1</v>
      </c>
      <c r="Q30" s="30">
        <v>12703</v>
      </c>
      <c r="R30" s="31">
        <f t="shared" si="1"/>
        <v>2414</v>
      </c>
      <c r="S30" s="40">
        <f t="shared" si="2"/>
        <v>15117</v>
      </c>
      <c r="T30" s="54"/>
      <c r="U30" s="31">
        <f t="shared" si="3"/>
        <v>0</v>
      </c>
      <c r="V30" s="32">
        <f t="shared" si="0"/>
        <v>0</v>
      </c>
    </row>
    <row r="31" spans="2:22" ht="15.6" x14ac:dyDescent="0.3">
      <c r="B31" s="10">
        <v>24</v>
      </c>
      <c r="C31" s="13" t="s">
        <v>39</v>
      </c>
      <c r="D31" s="10" t="s">
        <v>23</v>
      </c>
      <c r="E31" s="21">
        <v>1</v>
      </c>
      <c r="F31" s="33">
        <v>12655</v>
      </c>
      <c r="G31" s="18">
        <f t="shared" si="4"/>
        <v>2404</v>
      </c>
      <c r="H31" s="34">
        <f t="shared" si="5"/>
        <v>15059</v>
      </c>
      <c r="I31" s="53"/>
      <c r="J31" s="18">
        <f t="shared" si="6"/>
        <v>0</v>
      </c>
      <c r="K31" s="35">
        <f t="shared" si="7"/>
        <v>0</v>
      </c>
      <c r="M31" s="5">
        <v>24</v>
      </c>
      <c r="N31" s="11" t="s">
        <v>40</v>
      </c>
      <c r="O31" s="10" t="s">
        <v>6</v>
      </c>
      <c r="P31" s="10">
        <v>1</v>
      </c>
      <c r="Q31" s="30">
        <v>26812</v>
      </c>
      <c r="R31" s="31">
        <f t="shared" si="1"/>
        <v>5094</v>
      </c>
      <c r="S31" s="40">
        <f t="shared" si="2"/>
        <v>31906</v>
      </c>
      <c r="T31" s="54"/>
      <c r="U31" s="31">
        <f t="shared" si="3"/>
        <v>0</v>
      </c>
      <c r="V31" s="32">
        <f t="shared" si="0"/>
        <v>0</v>
      </c>
    </row>
    <row r="32" spans="2:22" ht="15.6" x14ac:dyDescent="0.3">
      <c r="B32" s="10">
        <v>25</v>
      </c>
      <c r="C32" s="13" t="s">
        <v>41</v>
      </c>
      <c r="D32" s="10" t="s">
        <v>23</v>
      </c>
      <c r="E32" s="21">
        <v>1</v>
      </c>
      <c r="F32" s="33">
        <v>11484</v>
      </c>
      <c r="G32" s="18">
        <f t="shared" si="4"/>
        <v>2182</v>
      </c>
      <c r="H32" s="34">
        <f t="shared" si="5"/>
        <v>13666</v>
      </c>
      <c r="I32" s="53"/>
      <c r="J32" s="18">
        <f t="shared" si="6"/>
        <v>0</v>
      </c>
      <c r="K32" s="35">
        <f t="shared" si="7"/>
        <v>0</v>
      </c>
      <c r="M32" s="5">
        <v>25</v>
      </c>
      <c r="N32" s="8" t="s">
        <v>30</v>
      </c>
      <c r="O32" s="10" t="s">
        <v>6</v>
      </c>
      <c r="P32" s="10">
        <v>1</v>
      </c>
      <c r="Q32" s="30">
        <v>159629</v>
      </c>
      <c r="R32" s="31">
        <f t="shared" si="1"/>
        <v>30330</v>
      </c>
      <c r="S32" s="40">
        <f t="shared" si="2"/>
        <v>189959</v>
      </c>
      <c r="T32" s="54"/>
      <c r="U32" s="31">
        <f t="shared" si="3"/>
        <v>0</v>
      </c>
      <c r="V32" s="32">
        <f t="shared" si="0"/>
        <v>0</v>
      </c>
    </row>
    <row r="33" spans="2:22" ht="15.6" x14ac:dyDescent="0.3">
      <c r="B33" s="10">
        <v>26</v>
      </c>
      <c r="C33" s="13" t="s">
        <v>42</v>
      </c>
      <c r="D33" s="10" t="s">
        <v>23</v>
      </c>
      <c r="E33" s="21">
        <v>1</v>
      </c>
      <c r="F33" s="33">
        <v>8410</v>
      </c>
      <c r="G33" s="18">
        <f t="shared" si="4"/>
        <v>1598</v>
      </c>
      <c r="H33" s="34">
        <f t="shared" si="5"/>
        <v>10008</v>
      </c>
      <c r="I33" s="53"/>
      <c r="J33" s="18">
        <f t="shared" si="6"/>
        <v>0</v>
      </c>
      <c r="K33" s="35">
        <f t="shared" si="7"/>
        <v>0</v>
      </c>
      <c r="M33" s="5">
        <v>26</v>
      </c>
      <c r="N33" s="8" t="s">
        <v>32</v>
      </c>
      <c r="O33" s="10" t="s">
        <v>6</v>
      </c>
      <c r="P33" s="10">
        <v>1</v>
      </c>
      <c r="Q33" s="30">
        <v>20366</v>
      </c>
      <c r="R33" s="31">
        <f t="shared" si="1"/>
        <v>3870</v>
      </c>
      <c r="S33" s="40">
        <f t="shared" si="2"/>
        <v>24236</v>
      </c>
      <c r="T33" s="54"/>
      <c r="U33" s="31">
        <f t="shared" si="3"/>
        <v>0</v>
      </c>
      <c r="V33" s="32">
        <f t="shared" si="0"/>
        <v>0</v>
      </c>
    </row>
    <row r="34" spans="2:22" ht="15.6" x14ac:dyDescent="0.3">
      <c r="B34" s="10">
        <v>27</v>
      </c>
      <c r="C34" s="13" t="s">
        <v>43</v>
      </c>
      <c r="D34" s="10" t="s">
        <v>23</v>
      </c>
      <c r="E34" s="21">
        <v>1</v>
      </c>
      <c r="F34" s="33">
        <v>6513</v>
      </c>
      <c r="G34" s="18">
        <f t="shared" si="4"/>
        <v>1237</v>
      </c>
      <c r="H34" s="34">
        <f t="shared" si="5"/>
        <v>7750</v>
      </c>
      <c r="I34" s="53"/>
      <c r="J34" s="18">
        <f t="shared" si="6"/>
        <v>0</v>
      </c>
      <c r="K34" s="35">
        <f t="shared" si="7"/>
        <v>0</v>
      </c>
      <c r="M34" s="5">
        <v>27</v>
      </c>
      <c r="N34" s="8" t="s">
        <v>33</v>
      </c>
      <c r="O34" s="10" t="s">
        <v>6</v>
      </c>
      <c r="P34" s="10">
        <v>1</v>
      </c>
      <c r="Q34" s="30">
        <v>27052</v>
      </c>
      <c r="R34" s="31">
        <f t="shared" si="1"/>
        <v>5140</v>
      </c>
      <c r="S34" s="40">
        <f t="shared" si="2"/>
        <v>32192</v>
      </c>
      <c r="T34" s="54"/>
      <c r="U34" s="31">
        <f t="shared" si="3"/>
        <v>0</v>
      </c>
      <c r="V34" s="32">
        <f t="shared" si="0"/>
        <v>0</v>
      </c>
    </row>
    <row r="35" spans="2:22" ht="15.6" x14ac:dyDescent="0.3">
      <c r="B35" s="10">
        <v>28</v>
      </c>
      <c r="C35" s="13" t="s">
        <v>44</v>
      </c>
      <c r="D35" s="10" t="s">
        <v>23</v>
      </c>
      <c r="E35" s="21">
        <v>1</v>
      </c>
      <c r="F35" s="33">
        <v>21097</v>
      </c>
      <c r="G35" s="18">
        <f t="shared" si="4"/>
        <v>4008</v>
      </c>
      <c r="H35" s="34">
        <f t="shared" si="5"/>
        <v>25105</v>
      </c>
      <c r="I35" s="53"/>
      <c r="J35" s="18">
        <f t="shared" si="6"/>
        <v>0</v>
      </c>
      <c r="K35" s="35">
        <f t="shared" si="7"/>
        <v>0</v>
      </c>
      <c r="M35" s="5">
        <v>28</v>
      </c>
      <c r="N35" s="13" t="s">
        <v>35</v>
      </c>
      <c r="O35" s="10" t="s">
        <v>23</v>
      </c>
      <c r="P35" s="10">
        <v>1</v>
      </c>
      <c r="Q35" s="30">
        <v>7005</v>
      </c>
      <c r="R35" s="31">
        <f t="shared" si="1"/>
        <v>1331</v>
      </c>
      <c r="S35" s="40">
        <f t="shared" si="2"/>
        <v>8336</v>
      </c>
      <c r="T35" s="54"/>
      <c r="U35" s="31">
        <f t="shared" si="3"/>
        <v>0</v>
      </c>
      <c r="V35" s="32">
        <f t="shared" si="0"/>
        <v>0</v>
      </c>
    </row>
    <row r="36" spans="2:22" ht="15.6" x14ac:dyDescent="0.3">
      <c r="B36" s="10">
        <v>29</v>
      </c>
      <c r="C36" s="13" t="s">
        <v>45</v>
      </c>
      <c r="D36" s="10" t="s">
        <v>23</v>
      </c>
      <c r="E36" s="21">
        <v>1</v>
      </c>
      <c r="F36" s="33">
        <v>29202</v>
      </c>
      <c r="G36" s="18">
        <f t="shared" si="4"/>
        <v>5548</v>
      </c>
      <c r="H36" s="34">
        <f t="shared" si="5"/>
        <v>34750</v>
      </c>
      <c r="I36" s="53"/>
      <c r="J36" s="18">
        <f t="shared" si="6"/>
        <v>0</v>
      </c>
      <c r="K36" s="35">
        <f t="shared" si="7"/>
        <v>0</v>
      </c>
      <c r="M36" s="5">
        <v>29</v>
      </c>
      <c r="N36" s="13" t="s">
        <v>37</v>
      </c>
      <c r="O36" s="10" t="s">
        <v>23</v>
      </c>
      <c r="P36" s="10">
        <v>1</v>
      </c>
      <c r="Q36" s="30">
        <v>6704</v>
      </c>
      <c r="R36" s="31">
        <f t="shared" si="1"/>
        <v>1274</v>
      </c>
      <c r="S36" s="40">
        <f t="shared" si="2"/>
        <v>7978</v>
      </c>
      <c r="T36" s="54"/>
      <c r="U36" s="31">
        <f t="shared" si="3"/>
        <v>0</v>
      </c>
      <c r="V36" s="32">
        <f t="shared" si="0"/>
        <v>0</v>
      </c>
    </row>
    <row r="37" spans="2:22" ht="15.6" x14ac:dyDescent="0.3">
      <c r="B37" s="5">
        <v>30</v>
      </c>
      <c r="C37" s="8" t="s">
        <v>46</v>
      </c>
      <c r="D37" s="9" t="s">
        <v>6</v>
      </c>
      <c r="E37" s="21">
        <v>1</v>
      </c>
      <c r="F37" s="33">
        <v>6188</v>
      </c>
      <c r="G37" s="18">
        <f t="shared" si="4"/>
        <v>1176</v>
      </c>
      <c r="H37" s="34">
        <f t="shared" si="5"/>
        <v>7364</v>
      </c>
      <c r="I37" s="53"/>
      <c r="J37" s="18">
        <f t="shared" si="6"/>
        <v>0</v>
      </c>
      <c r="K37" s="35">
        <f t="shared" si="7"/>
        <v>0</v>
      </c>
      <c r="M37" s="5">
        <v>30</v>
      </c>
      <c r="N37" s="13" t="s">
        <v>38</v>
      </c>
      <c r="O37" s="9" t="s">
        <v>23</v>
      </c>
      <c r="P37" s="10">
        <v>1</v>
      </c>
      <c r="Q37" s="30">
        <v>17655</v>
      </c>
      <c r="R37" s="31">
        <f t="shared" si="1"/>
        <v>3354</v>
      </c>
      <c r="S37" s="40">
        <f t="shared" si="2"/>
        <v>21009</v>
      </c>
      <c r="T37" s="54"/>
      <c r="U37" s="31">
        <f t="shared" si="3"/>
        <v>0</v>
      </c>
      <c r="V37" s="32">
        <f t="shared" si="0"/>
        <v>0</v>
      </c>
    </row>
    <row r="38" spans="2:22" ht="15.6" x14ac:dyDescent="0.3">
      <c r="B38" s="5">
        <v>31</v>
      </c>
      <c r="C38" s="8" t="s">
        <v>47</v>
      </c>
      <c r="D38" s="9" t="s">
        <v>6</v>
      </c>
      <c r="E38" s="21">
        <v>1</v>
      </c>
      <c r="F38" s="33">
        <v>10812</v>
      </c>
      <c r="G38" s="18">
        <f t="shared" si="4"/>
        <v>2054</v>
      </c>
      <c r="H38" s="34">
        <f t="shared" si="5"/>
        <v>12866</v>
      </c>
      <c r="I38" s="53"/>
      <c r="J38" s="18">
        <f t="shared" si="6"/>
        <v>0</v>
      </c>
      <c r="K38" s="35">
        <f t="shared" si="7"/>
        <v>0</v>
      </c>
      <c r="M38" s="5">
        <v>31</v>
      </c>
      <c r="N38" s="13" t="s">
        <v>39</v>
      </c>
      <c r="O38" s="9" t="s">
        <v>23</v>
      </c>
      <c r="P38" s="10">
        <v>1</v>
      </c>
      <c r="Q38" s="30">
        <v>13250</v>
      </c>
      <c r="R38" s="31">
        <f t="shared" si="1"/>
        <v>2518</v>
      </c>
      <c r="S38" s="40">
        <f t="shared" si="2"/>
        <v>15768</v>
      </c>
      <c r="T38" s="54"/>
      <c r="U38" s="31">
        <f t="shared" si="3"/>
        <v>0</v>
      </c>
      <c r="V38" s="32">
        <f t="shared" si="0"/>
        <v>0</v>
      </c>
    </row>
    <row r="39" spans="2:22" ht="15.6" x14ac:dyDescent="0.3">
      <c r="B39" s="5">
        <v>32</v>
      </c>
      <c r="C39" s="8" t="s">
        <v>48</v>
      </c>
      <c r="D39" s="9" t="s">
        <v>6</v>
      </c>
      <c r="E39" s="21">
        <v>1</v>
      </c>
      <c r="F39" s="33">
        <v>17665</v>
      </c>
      <c r="G39" s="18">
        <f t="shared" si="4"/>
        <v>3356</v>
      </c>
      <c r="H39" s="34">
        <f t="shared" si="5"/>
        <v>21021</v>
      </c>
      <c r="I39" s="53"/>
      <c r="J39" s="18">
        <f t="shared" si="6"/>
        <v>0</v>
      </c>
      <c r="K39" s="35">
        <f t="shared" si="7"/>
        <v>0</v>
      </c>
      <c r="M39" s="5">
        <v>32</v>
      </c>
      <c r="N39" s="13" t="s">
        <v>41</v>
      </c>
      <c r="O39" s="9" t="s">
        <v>23</v>
      </c>
      <c r="P39" s="10">
        <v>1</v>
      </c>
      <c r="Q39" s="30">
        <v>12066</v>
      </c>
      <c r="R39" s="31">
        <f t="shared" si="1"/>
        <v>2293</v>
      </c>
      <c r="S39" s="40">
        <f t="shared" si="2"/>
        <v>14359</v>
      </c>
      <c r="T39" s="54"/>
      <c r="U39" s="31">
        <f t="shared" si="3"/>
        <v>0</v>
      </c>
      <c r="V39" s="32">
        <f t="shared" si="0"/>
        <v>0</v>
      </c>
    </row>
    <row r="40" spans="2:22" ht="15.6" x14ac:dyDescent="0.3">
      <c r="B40" s="5">
        <v>33</v>
      </c>
      <c r="C40" s="8" t="s">
        <v>49</v>
      </c>
      <c r="D40" s="9" t="s">
        <v>50</v>
      </c>
      <c r="E40" s="21">
        <v>1</v>
      </c>
      <c r="F40" s="33">
        <v>360384</v>
      </c>
      <c r="G40" s="18">
        <f t="shared" si="4"/>
        <v>68473</v>
      </c>
      <c r="H40" s="34">
        <f t="shared" si="5"/>
        <v>428857</v>
      </c>
      <c r="I40" s="53"/>
      <c r="J40" s="18">
        <f t="shared" si="6"/>
        <v>0</v>
      </c>
      <c r="K40" s="35">
        <f t="shared" si="7"/>
        <v>0</v>
      </c>
      <c r="M40" s="5">
        <v>33</v>
      </c>
      <c r="N40" s="13" t="s">
        <v>42</v>
      </c>
      <c r="O40" s="9" t="s">
        <v>23</v>
      </c>
      <c r="P40" s="10">
        <v>1</v>
      </c>
      <c r="Q40" s="30">
        <v>8852</v>
      </c>
      <c r="R40" s="31">
        <f t="shared" si="1"/>
        <v>1682</v>
      </c>
      <c r="S40" s="40">
        <f t="shared" si="2"/>
        <v>10534</v>
      </c>
      <c r="T40" s="54"/>
      <c r="U40" s="31">
        <f t="shared" si="3"/>
        <v>0</v>
      </c>
      <c r="V40" s="32">
        <f t="shared" si="0"/>
        <v>0</v>
      </c>
    </row>
    <row r="41" spans="2:22" ht="15.6" x14ac:dyDescent="0.3">
      <c r="B41" s="5">
        <v>34</v>
      </c>
      <c r="C41" s="8" t="s">
        <v>52</v>
      </c>
      <c r="D41" s="9" t="s">
        <v>51</v>
      </c>
      <c r="E41" s="21">
        <v>1</v>
      </c>
      <c r="F41" s="33">
        <v>279428</v>
      </c>
      <c r="G41" s="18">
        <f t="shared" si="4"/>
        <v>53091</v>
      </c>
      <c r="H41" s="34">
        <f t="shared" si="5"/>
        <v>332519</v>
      </c>
      <c r="I41" s="53"/>
      <c r="J41" s="18">
        <f t="shared" si="6"/>
        <v>0</v>
      </c>
      <c r="K41" s="35">
        <f t="shared" si="7"/>
        <v>0</v>
      </c>
      <c r="M41" s="5">
        <v>34</v>
      </c>
      <c r="N41" s="13" t="s">
        <v>43</v>
      </c>
      <c r="O41" s="9" t="s">
        <v>23</v>
      </c>
      <c r="P41" s="10">
        <v>1</v>
      </c>
      <c r="Q41" s="30">
        <v>6726</v>
      </c>
      <c r="R41" s="31">
        <f t="shared" si="1"/>
        <v>1278</v>
      </c>
      <c r="S41" s="40">
        <f t="shared" si="2"/>
        <v>8004</v>
      </c>
      <c r="T41" s="54"/>
      <c r="U41" s="31">
        <f t="shared" si="3"/>
        <v>0</v>
      </c>
      <c r="V41" s="32">
        <f t="shared" si="0"/>
        <v>0</v>
      </c>
    </row>
    <row r="42" spans="2:22" ht="15.6" x14ac:dyDescent="0.3">
      <c r="B42" s="5">
        <v>35</v>
      </c>
      <c r="C42" s="8" t="s">
        <v>54</v>
      </c>
      <c r="D42" s="9" t="s">
        <v>53</v>
      </c>
      <c r="E42" s="21">
        <v>1</v>
      </c>
      <c r="F42" s="33">
        <v>11063</v>
      </c>
      <c r="G42" s="18">
        <f t="shared" si="4"/>
        <v>2102</v>
      </c>
      <c r="H42" s="34">
        <f t="shared" si="5"/>
        <v>13165</v>
      </c>
      <c r="I42" s="53"/>
      <c r="J42" s="18">
        <f t="shared" si="6"/>
        <v>0</v>
      </c>
      <c r="K42" s="35">
        <f t="shared" si="7"/>
        <v>0</v>
      </c>
      <c r="M42" s="5">
        <v>35</v>
      </c>
      <c r="N42" s="13" t="s">
        <v>44</v>
      </c>
      <c r="O42" s="9" t="s">
        <v>23</v>
      </c>
      <c r="P42" s="10">
        <v>1</v>
      </c>
      <c r="Q42" s="30">
        <v>22031</v>
      </c>
      <c r="R42" s="31">
        <f t="shared" si="1"/>
        <v>4186</v>
      </c>
      <c r="S42" s="40">
        <f t="shared" si="2"/>
        <v>26217</v>
      </c>
      <c r="T42" s="54"/>
      <c r="U42" s="31">
        <f t="shared" si="3"/>
        <v>0</v>
      </c>
      <c r="V42" s="32">
        <f t="shared" si="0"/>
        <v>0</v>
      </c>
    </row>
    <row r="43" spans="2:22" ht="15.6" x14ac:dyDescent="0.3">
      <c r="B43" s="5">
        <v>36</v>
      </c>
      <c r="C43" s="8" t="s">
        <v>55</v>
      </c>
      <c r="D43" s="9" t="s">
        <v>56</v>
      </c>
      <c r="E43" s="21">
        <v>1</v>
      </c>
      <c r="F43" s="33">
        <v>30273</v>
      </c>
      <c r="G43" s="18">
        <f t="shared" si="4"/>
        <v>5752</v>
      </c>
      <c r="H43" s="34">
        <f t="shared" si="5"/>
        <v>36025</v>
      </c>
      <c r="I43" s="53"/>
      <c r="J43" s="18">
        <f t="shared" si="6"/>
        <v>0</v>
      </c>
      <c r="K43" s="35">
        <f t="shared" si="7"/>
        <v>0</v>
      </c>
      <c r="M43" s="5">
        <v>36</v>
      </c>
      <c r="N43" s="13" t="s">
        <v>45</v>
      </c>
      <c r="O43" s="9" t="s">
        <v>23</v>
      </c>
      <c r="P43" s="10">
        <v>1</v>
      </c>
      <c r="Q43" s="30">
        <v>30455</v>
      </c>
      <c r="R43" s="31">
        <f t="shared" si="1"/>
        <v>5786</v>
      </c>
      <c r="S43" s="40">
        <f t="shared" si="2"/>
        <v>36241</v>
      </c>
      <c r="T43" s="54"/>
      <c r="U43" s="31">
        <f t="shared" si="3"/>
        <v>0</v>
      </c>
      <c r="V43" s="32">
        <f t="shared" si="0"/>
        <v>0</v>
      </c>
    </row>
    <row r="44" spans="2:22" ht="15.6" x14ac:dyDescent="0.3">
      <c r="B44" s="5">
        <v>37</v>
      </c>
      <c r="C44" s="8" t="s">
        <v>57</v>
      </c>
      <c r="D44" s="9" t="s">
        <v>53</v>
      </c>
      <c r="E44" s="21">
        <v>1</v>
      </c>
      <c r="F44" s="33">
        <v>13370</v>
      </c>
      <c r="G44" s="18">
        <f t="shared" si="4"/>
        <v>2540</v>
      </c>
      <c r="H44" s="34">
        <f t="shared" si="5"/>
        <v>15910</v>
      </c>
      <c r="I44" s="53"/>
      <c r="J44" s="18">
        <f t="shared" si="6"/>
        <v>0</v>
      </c>
      <c r="K44" s="35">
        <f t="shared" si="7"/>
        <v>0</v>
      </c>
      <c r="M44" s="5">
        <v>37</v>
      </c>
      <c r="N44" s="8" t="s">
        <v>46</v>
      </c>
      <c r="O44" s="9" t="s">
        <v>6</v>
      </c>
      <c r="P44" s="10">
        <v>1</v>
      </c>
      <c r="Q44" s="30">
        <v>6418</v>
      </c>
      <c r="R44" s="31">
        <f t="shared" si="1"/>
        <v>1219</v>
      </c>
      <c r="S44" s="40">
        <f t="shared" si="2"/>
        <v>7637</v>
      </c>
      <c r="T44" s="54"/>
      <c r="U44" s="31">
        <f t="shared" si="3"/>
        <v>0</v>
      </c>
      <c r="V44" s="32">
        <f t="shared" si="0"/>
        <v>0</v>
      </c>
    </row>
    <row r="45" spans="2:22" ht="15.6" x14ac:dyDescent="0.3">
      <c r="B45" s="5">
        <v>38</v>
      </c>
      <c r="C45" s="8" t="s">
        <v>58</v>
      </c>
      <c r="D45" s="9" t="s">
        <v>53</v>
      </c>
      <c r="E45" s="21">
        <v>1</v>
      </c>
      <c r="F45" s="33">
        <v>8051</v>
      </c>
      <c r="G45" s="18">
        <f t="shared" si="4"/>
        <v>1530</v>
      </c>
      <c r="H45" s="34">
        <f t="shared" si="5"/>
        <v>9581</v>
      </c>
      <c r="I45" s="53"/>
      <c r="J45" s="18">
        <f t="shared" si="6"/>
        <v>0</v>
      </c>
      <c r="K45" s="35">
        <f t="shared" si="7"/>
        <v>0</v>
      </c>
      <c r="M45" s="5">
        <v>38</v>
      </c>
      <c r="N45" s="8" t="s">
        <v>47</v>
      </c>
      <c r="O45" s="9" t="s">
        <v>6</v>
      </c>
      <c r="P45" s="10">
        <v>1</v>
      </c>
      <c r="Q45" s="30">
        <v>11210</v>
      </c>
      <c r="R45" s="31">
        <f t="shared" si="1"/>
        <v>2130</v>
      </c>
      <c r="S45" s="40">
        <f t="shared" si="2"/>
        <v>13340</v>
      </c>
      <c r="T45" s="54"/>
      <c r="U45" s="31">
        <f t="shared" si="3"/>
        <v>0</v>
      </c>
      <c r="V45" s="32">
        <f t="shared" si="0"/>
        <v>0</v>
      </c>
    </row>
    <row r="46" spans="2:22" ht="15.6" x14ac:dyDescent="0.3">
      <c r="B46" s="5">
        <v>39</v>
      </c>
      <c r="C46" s="8" t="s">
        <v>60</v>
      </c>
      <c r="D46" s="9" t="s">
        <v>53</v>
      </c>
      <c r="E46" s="21">
        <v>1</v>
      </c>
      <c r="F46" s="33">
        <v>8051</v>
      </c>
      <c r="G46" s="18">
        <f t="shared" si="4"/>
        <v>1530</v>
      </c>
      <c r="H46" s="34">
        <f t="shared" si="5"/>
        <v>9581</v>
      </c>
      <c r="I46" s="53"/>
      <c r="J46" s="18">
        <f t="shared" si="6"/>
        <v>0</v>
      </c>
      <c r="K46" s="35">
        <f t="shared" si="7"/>
        <v>0</v>
      </c>
      <c r="M46" s="5">
        <v>39</v>
      </c>
      <c r="N46" s="8" t="s">
        <v>48</v>
      </c>
      <c r="O46" s="9" t="s">
        <v>6</v>
      </c>
      <c r="P46" s="10">
        <v>1</v>
      </c>
      <c r="Q46" s="30">
        <v>18256</v>
      </c>
      <c r="R46" s="31">
        <f t="shared" si="1"/>
        <v>3469</v>
      </c>
      <c r="S46" s="40">
        <f t="shared" si="2"/>
        <v>21725</v>
      </c>
      <c r="T46" s="54"/>
      <c r="U46" s="31">
        <f t="shared" si="3"/>
        <v>0</v>
      </c>
      <c r="V46" s="32">
        <f t="shared" si="0"/>
        <v>0</v>
      </c>
    </row>
    <row r="47" spans="2:22" ht="15.6" x14ac:dyDescent="0.3">
      <c r="B47" s="5">
        <v>40</v>
      </c>
      <c r="C47" s="8" t="s">
        <v>61</v>
      </c>
      <c r="D47" s="9" t="s">
        <v>56</v>
      </c>
      <c r="E47" s="21">
        <v>1</v>
      </c>
      <c r="F47" s="33">
        <v>8003</v>
      </c>
      <c r="G47" s="18">
        <f t="shared" si="4"/>
        <v>1521</v>
      </c>
      <c r="H47" s="34">
        <f t="shared" si="5"/>
        <v>9524</v>
      </c>
      <c r="I47" s="53"/>
      <c r="J47" s="18">
        <f t="shared" si="6"/>
        <v>0</v>
      </c>
      <c r="K47" s="35">
        <f t="shared" si="7"/>
        <v>0</v>
      </c>
      <c r="M47" s="5">
        <v>40</v>
      </c>
      <c r="N47" s="11" t="s">
        <v>62</v>
      </c>
      <c r="O47" s="9" t="s">
        <v>6</v>
      </c>
      <c r="P47" s="10">
        <v>1</v>
      </c>
      <c r="Q47" s="30">
        <v>50450</v>
      </c>
      <c r="R47" s="31">
        <f t="shared" si="1"/>
        <v>9586</v>
      </c>
      <c r="S47" s="40">
        <f t="shared" si="2"/>
        <v>60036</v>
      </c>
      <c r="T47" s="54"/>
      <c r="U47" s="31">
        <f t="shared" si="3"/>
        <v>0</v>
      </c>
      <c r="V47" s="32">
        <f t="shared" si="0"/>
        <v>0</v>
      </c>
    </row>
    <row r="48" spans="2:22" ht="15.6" x14ac:dyDescent="0.3">
      <c r="B48" s="5">
        <v>41</v>
      </c>
      <c r="C48" s="8" t="s">
        <v>63</v>
      </c>
      <c r="D48" s="9" t="s">
        <v>56</v>
      </c>
      <c r="E48" s="21">
        <v>1</v>
      </c>
      <c r="F48" s="33">
        <v>8003</v>
      </c>
      <c r="G48" s="18">
        <f t="shared" si="4"/>
        <v>1521</v>
      </c>
      <c r="H48" s="34">
        <f t="shared" si="5"/>
        <v>9524</v>
      </c>
      <c r="I48" s="53"/>
      <c r="J48" s="18">
        <f t="shared" si="6"/>
        <v>0</v>
      </c>
      <c r="K48" s="35">
        <f t="shared" si="7"/>
        <v>0</v>
      </c>
      <c r="M48" s="5">
        <v>41</v>
      </c>
      <c r="N48" s="8" t="s">
        <v>49</v>
      </c>
      <c r="O48" s="9" t="s">
        <v>50</v>
      </c>
      <c r="P48" s="10">
        <v>1</v>
      </c>
      <c r="Q48" s="30">
        <v>402133</v>
      </c>
      <c r="R48" s="31">
        <f t="shared" si="1"/>
        <v>76405</v>
      </c>
      <c r="S48" s="40">
        <f t="shared" si="2"/>
        <v>478538</v>
      </c>
      <c r="T48" s="54"/>
      <c r="U48" s="31">
        <f t="shared" si="3"/>
        <v>0</v>
      </c>
      <c r="V48" s="32">
        <f t="shared" si="0"/>
        <v>0</v>
      </c>
    </row>
    <row r="49" spans="2:22" ht="15.6" x14ac:dyDescent="0.3">
      <c r="B49" s="5">
        <v>42</v>
      </c>
      <c r="C49" s="8" t="s">
        <v>64</v>
      </c>
      <c r="D49" s="9" t="s">
        <v>59</v>
      </c>
      <c r="E49" s="21">
        <v>1</v>
      </c>
      <c r="F49" s="33">
        <v>1072665</v>
      </c>
      <c r="G49" s="18">
        <f t="shared" si="4"/>
        <v>203806</v>
      </c>
      <c r="H49" s="34">
        <f t="shared" si="5"/>
        <v>1276471</v>
      </c>
      <c r="I49" s="53"/>
      <c r="J49" s="18">
        <f t="shared" si="6"/>
        <v>0</v>
      </c>
      <c r="K49" s="35">
        <f t="shared" si="7"/>
        <v>0</v>
      </c>
      <c r="M49" s="5">
        <v>42</v>
      </c>
      <c r="N49" s="8" t="s">
        <v>52</v>
      </c>
      <c r="O49" s="9" t="s">
        <v>51</v>
      </c>
      <c r="P49" s="10">
        <v>1</v>
      </c>
      <c r="Q49" s="30">
        <v>263663</v>
      </c>
      <c r="R49" s="31">
        <f t="shared" si="1"/>
        <v>50096</v>
      </c>
      <c r="S49" s="40">
        <f t="shared" si="2"/>
        <v>313759</v>
      </c>
      <c r="T49" s="54"/>
      <c r="U49" s="31">
        <f t="shared" si="3"/>
        <v>0</v>
      </c>
      <c r="V49" s="32">
        <f t="shared" si="0"/>
        <v>0</v>
      </c>
    </row>
    <row r="50" spans="2:22" ht="15.6" x14ac:dyDescent="0.3">
      <c r="B50" s="5">
        <v>43</v>
      </c>
      <c r="C50" s="8" t="s">
        <v>65</v>
      </c>
      <c r="D50" s="9" t="s">
        <v>53</v>
      </c>
      <c r="E50" s="21">
        <v>1</v>
      </c>
      <c r="F50" s="33">
        <v>39686</v>
      </c>
      <c r="G50" s="18">
        <f t="shared" si="4"/>
        <v>7540</v>
      </c>
      <c r="H50" s="34">
        <f t="shared" si="5"/>
        <v>47226</v>
      </c>
      <c r="I50" s="53"/>
      <c r="J50" s="18">
        <f t="shared" si="6"/>
        <v>0</v>
      </c>
      <c r="K50" s="35">
        <f t="shared" si="7"/>
        <v>0</v>
      </c>
      <c r="M50" s="5">
        <v>43</v>
      </c>
      <c r="N50" s="8" t="s">
        <v>54</v>
      </c>
      <c r="O50" s="9" t="s">
        <v>53</v>
      </c>
      <c r="P50" s="10">
        <v>1</v>
      </c>
      <c r="Q50" s="30">
        <v>11137</v>
      </c>
      <c r="R50" s="31">
        <f t="shared" si="1"/>
        <v>2116</v>
      </c>
      <c r="S50" s="40">
        <f t="shared" si="2"/>
        <v>13253</v>
      </c>
      <c r="T50" s="54"/>
      <c r="U50" s="31">
        <f t="shared" si="3"/>
        <v>0</v>
      </c>
      <c r="V50" s="32">
        <f t="shared" si="0"/>
        <v>0</v>
      </c>
    </row>
    <row r="51" spans="2:22" ht="15.6" x14ac:dyDescent="0.3">
      <c r="B51" s="5">
        <v>44</v>
      </c>
      <c r="C51" s="8" t="s">
        <v>66</v>
      </c>
      <c r="D51" s="9" t="s">
        <v>6</v>
      </c>
      <c r="E51" s="21">
        <v>1</v>
      </c>
      <c r="F51" s="33">
        <v>13076</v>
      </c>
      <c r="G51" s="18">
        <f t="shared" si="4"/>
        <v>2484</v>
      </c>
      <c r="H51" s="34">
        <f t="shared" si="5"/>
        <v>15560</v>
      </c>
      <c r="I51" s="53"/>
      <c r="J51" s="18">
        <f t="shared" si="6"/>
        <v>0</v>
      </c>
      <c r="K51" s="35">
        <f t="shared" si="7"/>
        <v>0</v>
      </c>
      <c r="M51" s="5">
        <v>44</v>
      </c>
      <c r="N51" s="8" t="s">
        <v>55</v>
      </c>
      <c r="O51" s="9" t="s">
        <v>56</v>
      </c>
      <c r="P51" s="10">
        <v>1</v>
      </c>
      <c r="Q51" s="30">
        <v>31219</v>
      </c>
      <c r="R51" s="31">
        <f t="shared" si="1"/>
        <v>5932</v>
      </c>
      <c r="S51" s="40">
        <f t="shared" si="2"/>
        <v>37151</v>
      </c>
      <c r="T51" s="54"/>
      <c r="U51" s="31">
        <f t="shared" si="3"/>
        <v>0</v>
      </c>
      <c r="V51" s="32">
        <f t="shared" si="0"/>
        <v>0</v>
      </c>
    </row>
    <row r="52" spans="2:22" ht="27.6" customHeight="1" x14ac:dyDescent="0.3">
      <c r="B52" s="10">
        <v>45</v>
      </c>
      <c r="C52" s="22" t="s">
        <v>67</v>
      </c>
      <c r="D52" s="23" t="s">
        <v>6</v>
      </c>
      <c r="E52" s="21">
        <v>1</v>
      </c>
      <c r="F52" s="33">
        <v>7911</v>
      </c>
      <c r="G52" s="18">
        <f t="shared" si="4"/>
        <v>1503</v>
      </c>
      <c r="H52" s="34">
        <f t="shared" si="5"/>
        <v>9414</v>
      </c>
      <c r="I52" s="53"/>
      <c r="J52" s="18">
        <f t="shared" si="6"/>
        <v>0</v>
      </c>
      <c r="K52" s="35">
        <f t="shared" si="7"/>
        <v>0</v>
      </c>
      <c r="M52" s="5">
        <v>45</v>
      </c>
      <c r="N52" s="8" t="s">
        <v>57</v>
      </c>
      <c r="O52" s="9" t="s">
        <v>53</v>
      </c>
      <c r="P52" s="10">
        <v>1</v>
      </c>
      <c r="Q52" s="30">
        <v>13901</v>
      </c>
      <c r="R52" s="31">
        <f t="shared" si="1"/>
        <v>2641</v>
      </c>
      <c r="S52" s="40">
        <f t="shared" si="2"/>
        <v>16542</v>
      </c>
      <c r="T52" s="54"/>
      <c r="U52" s="31">
        <f t="shared" si="3"/>
        <v>0</v>
      </c>
      <c r="V52" s="32">
        <f t="shared" si="0"/>
        <v>0</v>
      </c>
    </row>
    <row r="53" spans="2:22" ht="28.2" customHeight="1" x14ac:dyDescent="0.3">
      <c r="B53" s="20">
        <v>46</v>
      </c>
      <c r="C53" s="41" t="s">
        <v>67</v>
      </c>
      <c r="D53" s="42" t="s">
        <v>6</v>
      </c>
      <c r="E53" s="43">
        <v>1</v>
      </c>
      <c r="F53" s="36" t="s">
        <v>257</v>
      </c>
      <c r="G53" s="37" t="s">
        <v>257</v>
      </c>
      <c r="H53" s="36" t="s">
        <v>257</v>
      </c>
      <c r="I53" s="38" t="s">
        <v>257</v>
      </c>
      <c r="J53" s="38" t="s">
        <v>257</v>
      </c>
      <c r="K53" s="39" t="s">
        <v>257</v>
      </c>
      <c r="M53" s="5">
        <v>46</v>
      </c>
      <c r="N53" s="8" t="s">
        <v>58</v>
      </c>
      <c r="O53" s="9" t="s">
        <v>53</v>
      </c>
      <c r="P53" s="10">
        <v>1</v>
      </c>
      <c r="Q53" s="30">
        <v>8462</v>
      </c>
      <c r="R53" s="31">
        <f t="shared" si="1"/>
        <v>1608</v>
      </c>
      <c r="S53" s="40">
        <f t="shared" si="2"/>
        <v>10070</v>
      </c>
      <c r="T53" s="54"/>
      <c r="U53" s="31">
        <f t="shared" si="3"/>
        <v>0</v>
      </c>
      <c r="V53" s="32">
        <f t="shared" si="0"/>
        <v>0</v>
      </c>
    </row>
    <row r="54" spans="2:22" ht="15.6" x14ac:dyDescent="0.3">
      <c r="B54" s="5">
        <v>47</v>
      </c>
      <c r="C54" s="8" t="s">
        <v>68</v>
      </c>
      <c r="D54" s="9" t="s">
        <v>6</v>
      </c>
      <c r="E54" s="21">
        <v>1</v>
      </c>
      <c r="F54" s="33">
        <v>31026</v>
      </c>
      <c r="G54" s="18">
        <f t="shared" si="4"/>
        <v>5895</v>
      </c>
      <c r="H54" s="34">
        <f t="shared" si="5"/>
        <v>36921</v>
      </c>
      <c r="I54" s="53"/>
      <c r="J54" s="18">
        <f t="shared" si="6"/>
        <v>0</v>
      </c>
      <c r="K54" s="35">
        <f t="shared" si="7"/>
        <v>0</v>
      </c>
      <c r="M54" s="5">
        <v>47</v>
      </c>
      <c r="N54" s="8" t="s">
        <v>60</v>
      </c>
      <c r="O54" s="9" t="s">
        <v>53</v>
      </c>
      <c r="P54" s="10">
        <v>1</v>
      </c>
      <c r="Q54" s="30">
        <v>8462</v>
      </c>
      <c r="R54" s="31">
        <f t="shared" si="1"/>
        <v>1608</v>
      </c>
      <c r="S54" s="40">
        <f t="shared" si="2"/>
        <v>10070</v>
      </c>
      <c r="T54" s="54"/>
      <c r="U54" s="31">
        <f t="shared" si="3"/>
        <v>0</v>
      </c>
      <c r="V54" s="32">
        <f t="shared" si="0"/>
        <v>0</v>
      </c>
    </row>
    <row r="55" spans="2:22" ht="15.6" x14ac:dyDescent="0.3">
      <c r="B55" s="5">
        <v>48</v>
      </c>
      <c r="C55" s="8" t="s">
        <v>69</v>
      </c>
      <c r="D55" s="9" t="s">
        <v>6</v>
      </c>
      <c r="E55" s="21">
        <v>1</v>
      </c>
      <c r="F55" s="33">
        <v>2766</v>
      </c>
      <c r="G55" s="18">
        <f t="shared" si="4"/>
        <v>526</v>
      </c>
      <c r="H55" s="34">
        <f t="shared" si="5"/>
        <v>3292</v>
      </c>
      <c r="I55" s="53"/>
      <c r="J55" s="18">
        <f t="shared" si="6"/>
        <v>0</v>
      </c>
      <c r="K55" s="35">
        <f t="shared" si="7"/>
        <v>0</v>
      </c>
      <c r="M55" s="5">
        <v>48</v>
      </c>
      <c r="N55" s="8" t="s">
        <v>61</v>
      </c>
      <c r="O55" s="9" t="s">
        <v>56</v>
      </c>
      <c r="P55" s="10">
        <v>1</v>
      </c>
      <c r="Q55" s="30">
        <v>8411</v>
      </c>
      <c r="R55" s="31">
        <f t="shared" si="1"/>
        <v>1598</v>
      </c>
      <c r="S55" s="40">
        <f t="shared" si="2"/>
        <v>10009</v>
      </c>
      <c r="T55" s="54"/>
      <c r="U55" s="31">
        <f t="shared" si="3"/>
        <v>0</v>
      </c>
      <c r="V55" s="32">
        <f t="shared" si="0"/>
        <v>0</v>
      </c>
    </row>
    <row r="56" spans="2:22" ht="15.6" x14ac:dyDescent="0.3">
      <c r="B56" s="5">
        <v>49</v>
      </c>
      <c r="C56" s="8" t="s">
        <v>70</v>
      </c>
      <c r="D56" s="9" t="s">
        <v>6</v>
      </c>
      <c r="E56" s="21">
        <v>1</v>
      </c>
      <c r="F56" s="33">
        <v>2661</v>
      </c>
      <c r="G56" s="18">
        <f t="shared" si="4"/>
        <v>506</v>
      </c>
      <c r="H56" s="34">
        <f t="shared" si="5"/>
        <v>3167</v>
      </c>
      <c r="I56" s="53"/>
      <c r="J56" s="18">
        <f t="shared" si="6"/>
        <v>0</v>
      </c>
      <c r="K56" s="35">
        <f t="shared" si="7"/>
        <v>0</v>
      </c>
      <c r="M56" s="5">
        <v>49</v>
      </c>
      <c r="N56" s="8" t="s">
        <v>63</v>
      </c>
      <c r="O56" s="9" t="s">
        <v>56</v>
      </c>
      <c r="P56" s="10">
        <v>1</v>
      </c>
      <c r="Q56" s="30">
        <v>15613</v>
      </c>
      <c r="R56" s="31">
        <f t="shared" si="1"/>
        <v>2966</v>
      </c>
      <c r="S56" s="40">
        <f t="shared" si="2"/>
        <v>18579</v>
      </c>
      <c r="T56" s="54"/>
      <c r="U56" s="31">
        <f t="shared" si="3"/>
        <v>0</v>
      </c>
      <c r="V56" s="32">
        <f t="shared" si="0"/>
        <v>0</v>
      </c>
    </row>
    <row r="57" spans="2:22" ht="15.6" x14ac:dyDescent="0.3">
      <c r="B57" s="5">
        <v>50</v>
      </c>
      <c r="C57" s="8" t="s">
        <v>71</v>
      </c>
      <c r="D57" s="9" t="s">
        <v>6</v>
      </c>
      <c r="E57" s="21">
        <v>1</v>
      </c>
      <c r="F57" s="33">
        <v>2966</v>
      </c>
      <c r="G57" s="18">
        <f t="shared" si="4"/>
        <v>564</v>
      </c>
      <c r="H57" s="34">
        <f t="shared" si="5"/>
        <v>3530</v>
      </c>
      <c r="I57" s="53"/>
      <c r="J57" s="18">
        <f t="shared" si="6"/>
        <v>0</v>
      </c>
      <c r="K57" s="35">
        <f t="shared" si="7"/>
        <v>0</v>
      </c>
      <c r="M57" s="5">
        <v>50</v>
      </c>
      <c r="N57" s="8" t="s">
        <v>64</v>
      </c>
      <c r="O57" s="9" t="s">
        <v>59</v>
      </c>
      <c r="P57" s="10">
        <v>1</v>
      </c>
      <c r="Q57" s="30">
        <v>1065084</v>
      </c>
      <c r="R57" s="31">
        <f t="shared" si="1"/>
        <v>202366</v>
      </c>
      <c r="S57" s="40">
        <f t="shared" si="2"/>
        <v>1267450</v>
      </c>
      <c r="T57" s="54"/>
      <c r="U57" s="31">
        <f t="shared" si="3"/>
        <v>0</v>
      </c>
      <c r="V57" s="32">
        <f t="shared" si="0"/>
        <v>0</v>
      </c>
    </row>
    <row r="58" spans="2:22" ht="15.6" x14ac:dyDescent="0.3">
      <c r="B58" s="5">
        <v>51</v>
      </c>
      <c r="C58" s="8" t="s">
        <v>72</v>
      </c>
      <c r="D58" s="9" t="s">
        <v>6</v>
      </c>
      <c r="E58" s="21">
        <v>1</v>
      </c>
      <c r="F58" s="33">
        <v>20911</v>
      </c>
      <c r="G58" s="18">
        <f t="shared" si="4"/>
        <v>3973</v>
      </c>
      <c r="H58" s="34">
        <f t="shared" si="5"/>
        <v>24884</v>
      </c>
      <c r="I58" s="53"/>
      <c r="J58" s="18">
        <f t="shared" si="6"/>
        <v>0</v>
      </c>
      <c r="K58" s="35">
        <f t="shared" si="7"/>
        <v>0</v>
      </c>
      <c r="M58" s="5">
        <v>51</v>
      </c>
      <c r="N58" s="8" t="s">
        <v>65</v>
      </c>
      <c r="O58" s="9" t="s">
        <v>53</v>
      </c>
      <c r="P58" s="10">
        <v>1</v>
      </c>
      <c r="Q58" s="30">
        <v>30896</v>
      </c>
      <c r="R58" s="31">
        <f t="shared" si="1"/>
        <v>5870</v>
      </c>
      <c r="S58" s="40">
        <f t="shared" si="2"/>
        <v>36766</v>
      </c>
      <c r="T58" s="54"/>
      <c r="U58" s="31">
        <f t="shared" si="3"/>
        <v>0</v>
      </c>
      <c r="V58" s="32">
        <f t="shared" si="0"/>
        <v>0</v>
      </c>
    </row>
    <row r="59" spans="2:22" ht="15.6" x14ac:dyDescent="0.3">
      <c r="B59" s="5">
        <v>52</v>
      </c>
      <c r="C59" s="8" t="s">
        <v>73</v>
      </c>
      <c r="D59" s="9" t="s">
        <v>6</v>
      </c>
      <c r="E59" s="21">
        <v>1</v>
      </c>
      <c r="F59" s="33">
        <v>3408</v>
      </c>
      <c r="G59" s="18">
        <f t="shared" si="4"/>
        <v>648</v>
      </c>
      <c r="H59" s="34">
        <f t="shared" si="5"/>
        <v>4056</v>
      </c>
      <c r="I59" s="53"/>
      <c r="J59" s="18">
        <f t="shared" si="6"/>
        <v>0</v>
      </c>
      <c r="K59" s="35">
        <f t="shared" si="7"/>
        <v>0</v>
      </c>
      <c r="M59" s="5">
        <v>52</v>
      </c>
      <c r="N59" s="8" t="s">
        <v>66</v>
      </c>
      <c r="O59" s="9" t="s">
        <v>6</v>
      </c>
      <c r="P59" s="10">
        <v>1</v>
      </c>
      <c r="Q59" s="30">
        <v>13724</v>
      </c>
      <c r="R59" s="31">
        <f t="shared" si="1"/>
        <v>2608</v>
      </c>
      <c r="S59" s="40">
        <f t="shared" si="2"/>
        <v>16332</v>
      </c>
      <c r="T59" s="54"/>
      <c r="U59" s="31">
        <f t="shared" si="3"/>
        <v>0</v>
      </c>
      <c r="V59" s="32">
        <f t="shared" si="0"/>
        <v>0</v>
      </c>
    </row>
    <row r="60" spans="2:22" ht="28.8" customHeight="1" x14ac:dyDescent="0.3">
      <c r="B60" s="5">
        <v>53</v>
      </c>
      <c r="C60" s="8" t="s">
        <v>74</v>
      </c>
      <c r="D60" s="9" t="s">
        <v>6</v>
      </c>
      <c r="E60" s="21">
        <v>1</v>
      </c>
      <c r="F60" s="33">
        <v>15490</v>
      </c>
      <c r="G60" s="18">
        <f t="shared" si="4"/>
        <v>2943</v>
      </c>
      <c r="H60" s="34">
        <f t="shared" si="5"/>
        <v>18433</v>
      </c>
      <c r="I60" s="53"/>
      <c r="J60" s="18">
        <f t="shared" si="6"/>
        <v>0</v>
      </c>
      <c r="K60" s="35">
        <f t="shared" si="7"/>
        <v>0</v>
      </c>
      <c r="M60" s="10">
        <v>53</v>
      </c>
      <c r="N60" s="22" t="s">
        <v>67</v>
      </c>
      <c r="O60" s="23" t="s">
        <v>6</v>
      </c>
      <c r="P60" s="10">
        <v>1</v>
      </c>
      <c r="Q60" s="30">
        <v>8293</v>
      </c>
      <c r="R60" s="31">
        <f t="shared" si="1"/>
        <v>1576</v>
      </c>
      <c r="S60" s="40">
        <f t="shared" si="2"/>
        <v>9869</v>
      </c>
      <c r="T60" s="54"/>
      <c r="U60" s="31">
        <f t="shared" si="3"/>
        <v>0</v>
      </c>
      <c r="V60" s="32">
        <f t="shared" si="0"/>
        <v>0</v>
      </c>
    </row>
    <row r="61" spans="2:22" ht="29.4" customHeight="1" x14ac:dyDescent="0.3">
      <c r="B61" s="5">
        <v>54</v>
      </c>
      <c r="C61" s="8" t="s">
        <v>76</v>
      </c>
      <c r="D61" s="9" t="s">
        <v>6</v>
      </c>
      <c r="E61" s="21">
        <v>1</v>
      </c>
      <c r="F61" s="33">
        <v>16698</v>
      </c>
      <c r="G61" s="18">
        <f t="shared" si="4"/>
        <v>3173</v>
      </c>
      <c r="H61" s="34">
        <f t="shared" si="5"/>
        <v>19871</v>
      </c>
      <c r="I61" s="53"/>
      <c r="J61" s="18">
        <f t="shared" si="6"/>
        <v>0</v>
      </c>
      <c r="K61" s="35">
        <f t="shared" si="7"/>
        <v>0</v>
      </c>
      <c r="M61" s="19">
        <v>54</v>
      </c>
      <c r="N61" s="41" t="s">
        <v>67</v>
      </c>
      <c r="O61" s="42" t="s">
        <v>6</v>
      </c>
      <c r="P61" s="19">
        <v>1</v>
      </c>
      <c r="Q61" s="45" t="s">
        <v>257</v>
      </c>
      <c r="R61" s="46" t="s">
        <v>257</v>
      </c>
      <c r="S61" s="47" t="s">
        <v>257</v>
      </c>
      <c r="T61" s="44" t="s">
        <v>257</v>
      </c>
      <c r="U61" s="44" t="s">
        <v>257</v>
      </c>
      <c r="V61" s="48" t="s">
        <v>257</v>
      </c>
    </row>
    <row r="62" spans="2:22" ht="15.6" x14ac:dyDescent="0.3">
      <c r="B62" s="5">
        <v>55</v>
      </c>
      <c r="C62" s="8" t="s">
        <v>77</v>
      </c>
      <c r="D62" s="9" t="s">
        <v>6</v>
      </c>
      <c r="E62" s="21">
        <v>1</v>
      </c>
      <c r="F62" s="33">
        <v>13737</v>
      </c>
      <c r="G62" s="18">
        <f t="shared" si="4"/>
        <v>2610</v>
      </c>
      <c r="H62" s="34">
        <f t="shared" si="5"/>
        <v>16347</v>
      </c>
      <c r="I62" s="53"/>
      <c r="J62" s="18">
        <f t="shared" si="6"/>
        <v>0</v>
      </c>
      <c r="K62" s="35">
        <f t="shared" si="7"/>
        <v>0</v>
      </c>
      <c r="M62" s="5">
        <v>55</v>
      </c>
      <c r="N62" s="8" t="s">
        <v>78</v>
      </c>
      <c r="O62" s="9" t="s">
        <v>6</v>
      </c>
      <c r="P62" s="10">
        <v>1</v>
      </c>
      <c r="Q62" s="30">
        <v>31522</v>
      </c>
      <c r="R62" s="31">
        <f t="shared" si="1"/>
        <v>5989</v>
      </c>
      <c r="S62" s="40">
        <f t="shared" si="2"/>
        <v>37511</v>
      </c>
      <c r="T62" s="54"/>
      <c r="U62" s="31">
        <f t="shared" si="3"/>
        <v>0</v>
      </c>
      <c r="V62" s="32">
        <f t="shared" si="0"/>
        <v>0</v>
      </c>
    </row>
    <row r="63" spans="2:22" ht="15.6" x14ac:dyDescent="0.3">
      <c r="B63" s="5">
        <v>56</v>
      </c>
      <c r="C63" s="8" t="s">
        <v>79</v>
      </c>
      <c r="D63" s="9" t="s">
        <v>53</v>
      </c>
      <c r="E63" s="21">
        <v>1</v>
      </c>
      <c r="F63" s="33">
        <v>48011</v>
      </c>
      <c r="G63" s="18">
        <f t="shared" si="4"/>
        <v>9122</v>
      </c>
      <c r="H63" s="34">
        <f t="shared" si="5"/>
        <v>57133</v>
      </c>
      <c r="I63" s="53"/>
      <c r="J63" s="18">
        <f t="shared" si="6"/>
        <v>0</v>
      </c>
      <c r="K63" s="35">
        <f t="shared" si="7"/>
        <v>0</v>
      </c>
      <c r="M63" s="5">
        <v>56</v>
      </c>
      <c r="N63" s="8" t="s">
        <v>69</v>
      </c>
      <c r="O63" s="9" t="s">
        <v>6</v>
      </c>
      <c r="P63" s="10">
        <v>1</v>
      </c>
      <c r="Q63" s="30">
        <v>2875</v>
      </c>
      <c r="R63" s="31">
        <f t="shared" si="1"/>
        <v>546</v>
      </c>
      <c r="S63" s="40">
        <f t="shared" si="2"/>
        <v>3421</v>
      </c>
      <c r="T63" s="54"/>
      <c r="U63" s="31">
        <f t="shared" si="3"/>
        <v>0</v>
      </c>
      <c r="V63" s="32">
        <f t="shared" si="0"/>
        <v>0</v>
      </c>
    </row>
    <row r="64" spans="2:22" ht="15.6" x14ac:dyDescent="0.3">
      <c r="B64" s="5">
        <v>57</v>
      </c>
      <c r="C64" s="8" t="s">
        <v>80</v>
      </c>
      <c r="D64" s="9" t="s">
        <v>6</v>
      </c>
      <c r="E64" s="21">
        <v>1</v>
      </c>
      <c r="F64" s="33">
        <v>15952</v>
      </c>
      <c r="G64" s="18">
        <f t="shared" si="4"/>
        <v>3031</v>
      </c>
      <c r="H64" s="34">
        <f t="shared" si="5"/>
        <v>18983</v>
      </c>
      <c r="I64" s="53"/>
      <c r="J64" s="18">
        <f t="shared" si="6"/>
        <v>0</v>
      </c>
      <c r="K64" s="35">
        <f t="shared" si="7"/>
        <v>0</v>
      </c>
      <c r="M64" s="5">
        <v>57</v>
      </c>
      <c r="N64" s="8" t="s">
        <v>70</v>
      </c>
      <c r="O64" s="10" t="s">
        <v>6</v>
      </c>
      <c r="P64" s="10">
        <v>1</v>
      </c>
      <c r="Q64" s="30">
        <v>2771</v>
      </c>
      <c r="R64" s="31">
        <f t="shared" si="1"/>
        <v>526</v>
      </c>
      <c r="S64" s="40">
        <f t="shared" si="2"/>
        <v>3297</v>
      </c>
      <c r="T64" s="54"/>
      <c r="U64" s="31">
        <f t="shared" si="3"/>
        <v>0</v>
      </c>
      <c r="V64" s="32">
        <f t="shared" si="0"/>
        <v>0</v>
      </c>
    </row>
    <row r="65" spans="2:22" ht="15.6" x14ac:dyDescent="0.3">
      <c r="B65" s="5">
        <v>58</v>
      </c>
      <c r="C65" s="8" t="s">
        <v>81</v>
      </c>
      <c r="D65" s="9" t="s">
        <v>6</v>
      </c>
      <c r="E65" s="21">
        <v>1</v>
      </c>
      <c r="F65" s="33">
        <v>19936</v>
      </c>
      <c r="G65" s="18">
        <f t="shared" si="4"/>
        <v>3788</v>
      </c>
      <c r="H65" s="34">
        <f t="shared" si="5"/>
        <v>23724</v>
      </c>
      <c r="I65" s="53"/>
      <c r="J65" s="18">
        <f t="shared" si="6"/>
        <v>0</v>
      </c>
      <c r="K65" s="35">
        <f t="shared" si="7"/>
        <v>0</v>
      </c>
      <c r="M65" s="5">
        <v>58</v>
      </c>
      <c r="N65" s="8" t="s">
        <v>71</v>
      </c>
      <c r="O65" s="9" t="s">
        <v>6</v>
      </c>
      <c r="P65" s="10">
        <v>1</v>
      </c>
      <c r="Q65" s="30">
        <v>3087</v>
      </c>
      <c r="R65" s="31">
        <f t="shared" si="1"/>
        <v>587</v>
      </c>
      <c r="S65" s="40">
        <f t="shared" si="2"/>
        <v>3674</v>
      </c>
      <c r="T65" s="54"/>
      <c r="U65" s="31">
        <f t="shared" si="3"/>
        <v>0</v>
      </c>
      <c r="V65" s="32">
        <f t="shared" si="0"/>
        <v>0</v>
      </c>
    </row>
    <row r="66" spans="2:22" ht="15.6" x14ac:dyDescent="0.3">
      <c r="B66" s="5">
        <v>59</v>
      </c>
      <c r="C66" s="8" t="s">
        <v>82</v>
      </c>
      <c r="D66" s="9" t="s">
        <v>6</v>
      </c>
      <c r="E66" s="21">
        <v>1</v>
      </c>
      <c r="F66" s="33">
        <v>54238</v>
      </c>
      <c r="G66" s="18">
        <f t="shared" si="4"/>
        <v>10305</v>
      </c>
      <c r="H66" s="34">
        <f t="shared" si="5"/>
        <v>64543</v>
      </c>
      <c r="I66" s="53"/>
      <c r="J66" s="18">
        <f t="shared" si="6"/>
        <v>0</v>
      </c>
      <c r="K66" s="35">
        <f t="shared" si="7"/>
        <v>0</v>
      </c>
      <c r="M66" s="5">
        <v>59</v>
      </c>
      <c r="N66" s="8" t="s">
        <v>72</v>
      </c>
      <c r="O66" s="10" t="s">
        <v>6</v>
      </c>
      <c r="P66" s="10">
        <v>1</v>
      </c>
      <c r="Q66" s="30">
        <v>20765</v>
      </c>
      <c r="R66" s="31">
        <f t="shared" si="1"/>
        <v>3945</v>
      </c>
      <c r="S66" s="40">
        <f t="shared" si="2"/>
        <v>24710</v>
      </c>
      <c r="T66" s="54"/>
      <c r="U66" s="31">
        <f t="shared" si="3"/>
        <v>0</v>
      </c>
      <c r="V66" s="32">
        <f t="shared" si="0"/>
        <v>0</v>
      </c>
    </row>
    <row r="67" spans="2:22" ht="15.6" x14ac:dyDescent="0.3">
      <c r="B67" s="5">
        <v>60</v>
      </c>
      <c r="C67" s="8" t="s">
        <v>83</v>
      </c>
      <c r="D67" s="9" t="s">
        <v>6</v>
      </c>
      <c r="E67" s="21">
        <v>1</v>
      </c>
      <c r="F67" s="33">
        <v>60546</v>
      </c>
      <c r="G67" s="18">
        <f t="shared" si="4"/>
        <v>11504</v>
      </c>
      <c r="H67" s="34">
        <f t="shared" si="5"/>
        <v>72050</v>
      </c>
      <c r="I67" s="53"/>
      <c r="J67" s="18">
        <f t="shared" si="6"/>
        <v>0</v>
      </c>
      <c r="K67" s="35">
        <f t="shared" si="7"/>
        <v>0</v>
      </c>
      <c r="M67" s="5">
        <v>60</v>
      </c>
      <c r="N67" s="8" t="s">
        <v>73</v>
      </c>
      <c r="O67" s="10" t="s">
        <v>6</v>
      </c>
      <c r="P67" s="10">
        <v>1</v>
      </c>
      <c r="Q67" s="30">
        <v>3559</v>
      </c>
      <c r="R67" s="31">
        <f t="shared" si="1"/>
        <v>676</v>
      </c>
      <c r="S67" s="40">
        <f t="shared" si="2"/>
        <v>4235</v>
      </c>
      <c r="T67" s="54"/>
      <c r="U67" s="31">
        <f t="shared" si="3"/>
        <v>0</v>
      </c>
      <c r="V67" s="32">
        <f t="shared" si="0"/>
        <v>0</v>
      </c>
    </row>
    <row r="68" spans="2:22" ht="15.6" x14ac:dyDescent="0.3">
      <c r="B68" s="5">
        <v>61</v>
      </c>
      <c r="C68" s="8" t="s">
        <v>85</v>
      </c>
      <c r="D68" s="9" t="s">
        <v>6</v>
      </c>
      <c r="E68" s="21">
        <v>1</v>
      </c>
      <c r="F68" s="33">
        <v>253</v>
      </c>
      <c r="G68" s="18">
        <f t="shared" si="4"/>
        <v>48</v>
      </c>
      <c r="H68" s="34">
        <f t="shared" si="5"/>
        <v>301</v>
      </c>
      <c r="I68" s="53"/>
      <c r="J68" s="18">
        <f t="shared" si="6"/>
        <v>0</v>
      </c>
      <c r="K68" s="35">
        <f t="shared" si="7"/>
        <v>0</v>
      </c>
      <c r="M68" s="5">
        <v>61</v>
      </c>
      <c r="N68" s="8" t="s">
        <v>74</v>
      </c>
      <c r="O68" s="9" t="s">
        <v>6</v>
      </c>
      <c r="P68" s="10">
        <v>1</v>
      </c>
      <c r="Q68" s="30">
        <v>16714</v>
      </c>
      <c r="R68" s="31">
        <f t="shared" si="1"/>
        <v>3176</v>
      </c>
      <c r="S68" s="40">
        <f t="shared" si="2"/>
        <v>19890</v>
      </c>
      <c r="T68" s="54"/>
      <c r="U68" s="31">
        <f t="shared" si="3"/>
        <v>0</v>
      </c>
      <c r="V68" s="32">
        <f t="shared" si="0"/>
        <v>0</v>
      </c>
    </row>
    <row r="69" spans="2:22" ht="15.6" x14ac:dyDescent="0.3">
      <c r="B69" s="5">
        <v>62</v>
      </c>
      <c r="C69" s="8" t="s">
        <v>87</v>
      </c>
      <c r="D69" s="9" t="s">
        <v>75</v>
      </c>
      <c r="E69" s="21">
        <v>1</v>
      </c>
      <c r="F69" s="33">
        <v>39568</v>
      </c>
      <c r="G69" s="18">
        <f t="shared" si="4"/>
        <v>7518</v>
      </c>
      <c r="H69" s="34">
        <f t="shared" si="5"/>
        <v>47086</v>
      </c>
      <c r="I69" s="53"/>
      <c r="J69" s="18">
        <f t="shared" si="6"/>
        <v>0</v>
      </c>
      <c r="K69" s="35">
        <f t="shared" si="7"/>
        <v>0</v>
      </c>
      <c r="M69" s="5">
        <v>62</v>
      </c>
      <c r="N69" s="8" t="s">
        <v>76</v>
      </c>
      <c r="O69" s="9" t="s">
        <v>6</v>
      </c>
      <c r="P69" s="10">
        <v>1</v>
      </c>
      <c r="Q69" s="30">
        <v>16926</v>
      </c>
      <c r="R69" s="31">
        <f t="shared" si="1"/>
        <v>3216</v>
      </c>
      <c r="S69" s="40">
        <f t="shared" si="2"/>
        <v>20142</v>
      </c>
      <c r="T69" s="54"/>
      <c r="U69" s="31">
        <f t="shared" si="3"/>
        <v>0</v>
      </c>
      <c r="V69" s="32">
        <f t="shared" si="0"/>
        <v>0</v>
      </c>
    </row>
    <row r="70" spans="2:22" ht="15.6" x14ac:dyDescent="0.3">
      <c r="B70" s="5">
        <v>63</v>
      </c>
      <c r="C70" s="8" t="s">
        <v>88</v>
      </c>
      <c r="D70" s="9" t="s">
        <v>6</v>
      </c>
      <c r="E70" s="21">
        <v>1</v>
      </c>
      <c r="F70" s="33">
        <v>43190</v>
      </c>
      <c r="G70" s="18">
        <f t="shared" si="4"/>
        <v>8206</v>
      </c>
      <c r="H70" s="34">
        <f t="shared" si="5"/>
        <v>51396</v>
      </c>
      <c r="I70" s="53"/>
      <c r="J70" s="18">
        <f t="shared" si="6"/>
        <v>0</v>
      </c>
      <c r="K70" s="35">
        <f t="shared" si="7"/>
        <v>0</v>
      </c>
      <c r="M70" s="5">
        <v>63</v>
      </c>
      <c r="N70" s="8" t="s">
        <v>89</v>
      </c>
      <c r="O70" s="9" t="s">
        <v>6</v>
      </c>
      <c r="P70" s="10">
        <v>1</v>
      </c>
      <c r="Q70" s="30">
        <v>14241</v>
      </c>
      <c r="R70" s="31">
        <f t="shared" si="1"/>
        <v>2706</v>
      </c>
      <c r="S70" s="40">
        <f t="shared" si="2"/>
        <v>16947</v>
      </c>
      <c r="T70" s="54"/>
      <c r="U70" s="31">
        <f t="shared" si="3"/>
        <v>0</v>
      </c>
      <c r="V70" s="32">
        <f t="shared" si="0"/>
        <v>0</v>
      </c>
    </row>
    <row r="71" spans="2:22" ht="15.6" x14ac:dyDescent="0.3">
      <c r="B71" s="5">
        <v>64</v>
      </c>
      <c r="C71" s="8" t="s">
        <v>90</v>
      </c>
      <c r="D71" s="9" t="s">
        <v>6</v>
      </c>
      <c r="E71" s="21">
        <v>1</v>
      </c>
      <c r="F71" s="33">
        <v>8600</v>
      </c>
      <c r="G71" s="18">
        <f t="shared" si="4"/>
        <v>1634</v>
      </c>
      <c r="H71" s="34">
        <f t="shared" si="5"/>
        <v>10234</v>
      </c>
      <c r="I71" s="53"/>
      <c r="J71" s="18">
        <f t="shared" si="6"/>
        <v>0</v>
      </c>
      <c r="K71" s="35">
        <f t="shared" si="7"/>
        <v>0</v>
      </c>
      <c r="M71" s="5">
        <v>64</v>
      </c>
      <c r="N71" s="8" t="s">
        <v>79</v>
      </c>
      <c r="O71" s="9" t="s">
        <v>53</v>
      </c>
      <c r="P71" s="10">
        <v>1</v>
      </c>
      <c r="Q71" s="30">
        <v>31341</v>
      </c>
      <c r="R71" s="31">
        <f t="shared" si="1"/>
        <v>5955</v>
      </c>
      <c r="S71" s="40">
        <f t="shared" si="2"/>
        <v>37296</v>
      </c>
      <c r="T71" s="54"/>
      <c r="U71" s="31">
        <f t="shared" si="3"/>
        <v>0</v>
      </c>
      <c r="V71" s="32">
        <f t="shared" si="0"/>
        <v>0</v>
      </c>
    </row>
    <row r="72" spans="2:22" ht="15.6" x14ac:dyDescent="0.3">
      <c r="B72" s="5">
        <v>65</v>
      </c>
      <c r="C72" s="8" t="s">
        <v>91</v>
      </c>
      <c r="D72" s="9" t="s">
        <v>6</v>
      </c>
      <c r="E72" s="21">
        <v>1</v>
      </c>
      <c r="F72" s="33">
        <v>47604</v>
      </c>
      <c r="G72" s="18">
        <f t="shared" si="4"/>
        <v>9045</v>
      </c>
      <c r="H72" s="34">
        <f t="shared" si="5"/>
        <v>56649</v>
      </c>
      <c r="I72" s="53"/>
      <c r="J72" s="18">
        <f t="shared" si="6"/>
        <v>0</v>
      </c>
      <c r="K72" s="35">
        <f t="shared" si="7"/>
        <v>0</v>
      </c>
      <c r="M72" s="5">
        <v>65</v>
      </c>
      <c r="N72" s="8" t="s">
        <v>80</v>
      </c>
      <c r="O72" s="9" t="s">
        <v>6</v>
      </c>
      <c r="P72" s="10">
        <v>1</v>
      </c>
      <c r="Q72" s="30">
        <v>16521</v>
      </c>
      <c r="R72" s="31">
        <f t="shared" si="1"/>
        <v>3139</v>
      </c>
      <c r="S72" s="40">
        <f t="shared" si="2"/>
        <v>19660</v>
      </c>
      <c r="T72" s="54"/>
      <c r="U72" s="31">
        <f t="shared" si="3"/>
        <v>0</v>
      </c>
      <c r="V72" s="32">
        <f t="shared" si="0"/>
        <v>0</v>
      </c>
    </row>
    <row r="73" spans="2:22" ht="15.6" x14ac:dyDescent="0.3">
      <c r="B73" s="5">
        <v>66</v>
      </c>
      <c r="C73" s="13" t="s">
        <v>92</v>
      </c>
      <c r="D73" s="5" t="s">
        <v>23</v>
      </c>
      <c r="E73" s="21">
        <v>1</v>
      </c>
      <c r="F73" s="33">
        <v>697</v>
      </c>
      <c r="G73" s="18">
        <f t="shared" si="4"/>
        <v>132</v>
      </c>
      <c r="H73" s="34">
        <f t="shared" si="5"/>
        <v>829</v>
      </c>
      <c r="I73" s="53"/>
      <c r="J73" s="18">
        <f t="shared" si="6"/>
        <v>0</v>
      </c>
      <c r="K73" s="35">
        <f t="shared" si="7"/>
        <v>0</v>
      </c>
      <c r="M73" s="5">
        <v>66</v>
      </c>
      <c r="N73" s="8" t="s">
        <v>81</v>
      </c>
      <c r="O73" s="9" t="s">
        <v>6</v>
      </c>
      <c r="P73" s="10">
        <v>1</v>
      </c>
      <c r="Q73" s="30">
        <v>25857</v>
      </c>
      <c r="R73" s="31">
        <f t="shared" ref="R73:R136" si="8">ROUND(Q73*19/100,0)</f>
        <v>4913</v>
      </c>
      <c r="S73" s="40">
        <f t="shared" ref="S73:S136" si="9">+Q73+R73</f>
        <v>30770</v>
      </c>
      <c r="T73" s="54"/>
      <c r="U73" s="31">
        <f t="shared" ref="U73:U136" si="10">ROUND(T73*19/100,0)</f>
        <v>0</v>
      </c>
      <c r="V73" s="32">
        <f t="shared" ref="V73:V136" si="11">+T73+U73</f>
        <v>0</v>
      </c>
    </row>
    <row r="74" spans="2:22" ht="15.6" x14ac:dyDescent="0.3">
      <c r="B74" s="5">
        <v>67</v>
      </c>
      <c r="C74" s="8" t="s">
        <v>93</v>
      </c>
      <c r="D74" s="9" t="s">
        <v>6</v>
      </c>
      <c r="E74" s="21">
        <v>1</v>
      </c>
      <c r="F74" s="33">
        <v>283</v>
      </c>
      <c r="G74" s="18">
        <f t="shared" ref="G74:G137" si="12">ROUND(+F74*19/100,0)</f>
        <v>54</v>
      </c>
      <c r="H74" s="34">
        <f t="shared" ref="H74:H137" si="13">+F74+G74</f>
        <v>337</v>
      </c>
      <c r="I74" s="53"/>
      <c r="J74" s="18">
        <f t="shared" ref="J74:J137" si="14">ROUND(+I74*19/100,0)</f>
        <v>0</v>
      </c>
      <c r="K74" s="35">
        <f t="shared" ref="K74:K137" si="15">+I74+J74</f>
        <v>0</v>
      </c>
      <c r="M74" s="5">
        <v>67</v>
      </c>
      <c r="N74" s="8" t="s">
        <v>82</v>
      </c>
      <c r="O74" s="9" t="s">
        <v>6</v>
      </c>
      <c r="P74" s="10">
        <v>1</v>
      </c>
      <c r="Q74" s="30">
        <v>64395</v>
      </c>
      <c r="R74" s="31">
        <f t="shared" si="8"/>
        <v>12235</v>
      </c>
      <c r="S74" s="40">
        <f t="shared" si="9"/>
        <v>76630</v>
      </c>
      <c r="T74" s="54"/>
      <c r="U74" s="31">
        <f t="shared" si="10"/>
        <v>0</v>
      </c>
      <c r="V74" s="32">
        <f t="shared" si="11"/>
        <v>0</v>
      </c>
    </row>
    <row r="75" spans="2:22" ht="15.6" x14ac:dyDescent="0.3">
      <c r="B75" s="5">
        <v>68</v>
      </c>
      <c r="C75" s="13" t="s">
        <v>94</v>
      </c>
      <c r="D75" s="5" t="s">
        <v>23</v>
      </c>
      <c r="E75" s="21">
        <v>1</v>
      </c>
      <c r="F75" s="33">
        <v>231</v>
      </c>
      <c r="G75" s="18">
        <f t="shared" si="12"/>
        <v>44</v>
      </c>
      <c r="H75" s="34">
        <f t="shared" si="13"/>
        <v>275</v>
      </c>
      <c r="I75" s="53"/>
      <c r="J75" s="18">
        <f t="shared" si="14"/>
        <v>0</v>
      </c>
      <c r="K75" s="35">
        <f t="shared" si="15"/>
        <v>0</v>
      </c>
      <c r="M75" s="5">
        <v>68</v>
      </c>
      <c r="N75" s="8" t="s">
        <v>83</v>
      </c>
      <c r="O75" s="9" t="s">
        <v>6</v>
      </c>
      <c r="P75" s="10">
        <v>1</v>
      </c>
      <c r="Q75" s="30">
        <v>67605</v>
      </c>
      <c r="R75" s="31">
        <f t="shared" si="8"/>
        <v>12845</v>
      </c>
      <c r="S75" s="40">
        <f t="shared" si="9"/>
        <v>80450</v>
      </c>
      <c r="T75" s="54"/>
      <c r="U75" s="31">
        <f t="shared" si="10"/>
        <v>0</v>
      </c>
      <c r="V75" s="32">
        <f t="shared" si="11"/>
        <v>0</v>
      </c>
    </row>
    <row r="76" spans="2:22" ht="15.6" x14ac:dyDescent="0.3">
      <c r="B76" s="5">
        <v>69</v>
      </c>
      <c r="C76" s="13" t="s">
        <v>95</v>
      </c>
      <c r="D76" s="5" t="s">
        <v>84</v>
      </c>
      <c r="E76" s="21">
        <v>1</v>
      </c>
      <c r="F76" s="33">
        <v>19331</v>
      </c>
      <c r="G76" s="18">
        <f t="shared" si="12"/>
        <v>3673</v>
      </c>
      <c r="H76" s="34">
        <f t="shared" si="13"/>
        <v>23004</v>
      </c>
      <c r="I76" s="53"/>
      <c r="J76" s="18">
        <f t="shared" si="14"/>
        <v>0</v>
      </c>
      <c r="K76" s="35">
        <f t="shared" si="15"/>
        <v>0</v>
      </c>
      <c r="M76" s="5">
        <v>69</v>
      </c>
      <c r="N76" s="8" t="s">
        <v>96</v>
      </c>
      <c r="O76" s="9" t="s">
        <v>6</v>
      </c>
      <c r="P76" s="10">
        <v>1</v>
      </c>
      <c r="Q76" s="30">
        <v>280</v>
      </c>
      <c r="R76" s="31">
        <f t="shared" si="8"/>
        <v>53</v>
      </c>
      <c r="S76" s="40">
        <f t="shared" si="9"/>
        <v>333</v>
      </c>
      <c r="T76" s="54"/>
      <c r="U76" s="31">
        <f t="shared" si="10"/>
        <v>0</v>
      </c>
      <c r="V76" s="32">
        <f t="shared" si="11"/>
        <v>0</v>
      </c>
    </row>
    <row r="77" spans="2:22" ht="15.6" x14ac:dyDescent="0.3">
      <c r="B77" s="5">
        <v>70</v>
      </c>
      <c r="C77" s="8" t="s">
        <v>97</v>
      </c>
      <c r="D77" s="9" t="s">
        <v>86</v>
      </c>
      <c r="E77" s="21">
        <v>1</v>
      </c>
      <c r="F77" s="33">
        <v>12184</v>
      </c>
      <c r="G77" s="18">
        <f t="shared" si="12"/>
        <v>2315</v>
      </c>
      <c r="H77" s="34">
        <f t="shared" si="13"/>
        <v>14499</v>
      </c>
      <c r="I77" s="53"/>
      <c r="J77" s="18">
        <f t="shared" si="14"/>
        <v>0</v>
      </c>
      <c r="K77" s="35">
        <f t="shared" si="15"/>
        <v>0</v>
      </c>
      <c r="M77" s="5">
        <v>70</v>
      </c>
      <c r="N77" s="8" t="s">
        <v>87</v>
      </c>
      <c r="O77" s="9" t="s">
        <v>75</v>
      </c>
      <c r="P77" s="10">
        <v>1</v>
      </c>
      <c r="Q77" s="30">
        <v>43392</v>
      </c>
      <c r="R77" s="31">
        <f t="shared" si="8"/>
        <v>8244</v>
      </c>
      <c r="S77" s="40">
        <f t="shared" si="9"/>
        <v>51636</v>
      </c>
      <c r="T77" s="54"/>
      <c r="U77" s="31">
        <f t="shared" si="10"/>
        <v>0</v>
      </c>
      <c r="V77" s="32">
        <f t="shared" si="11"/>
        <v>0</v>
      </c>
    </row>
    <row r="78" spans="2:22" ht="39" customHeight="1" x14ac:dyDescent="0.3">
      <c r="B78" s="5">
        <v>71</v>
      </c>
      <c r="C78" s="8" t="s">
        <v>98</v>
      </c>
      <c r="D78" s="9" t="s">
        <v>6</v>
      </c>
      <c r="E78" s="21">
        <v>1</v>
      </c>
      <c r="F78" s="33">
        <v>17017</v>
      </c>
      <c r="G78" s="18">
        <f t="shared" si="12"/>
        <v>3233</v>
      </c>
      <c r="H78" s="34">
        <f t="shared" si="13"/>
        <v>20250</v>
      </c>
      <c r="I78" s="53"/>
      <c r="J78" s="18">
        <f t="shared" si="14"/>
        <v>0</v>
      </c>
      <c r="K78" s="35">
        <f t="shared" si="15"/>
        <v>0</v>
      </c>
      <c r="M78" s="5">
        <v>71</v>
      </c>
      <c r="N78" s="8" t="s">
        <v>88</v>
      </c>
      <c r="O78" s="9" t="s">
        <v>6</v>
      </c>
      <c r="P78" s="10">
        <v>1</v>
      </c>
      <c r="Q78" s="30">
        <v>38025</v>
      </c>
      <c r="R78" s="31">
        <f t="shared" si="8"/>
        <v>7225</v>
      </c>
      <c r="S78" s="40">
        <f t="shared" si="9"/>
        <v>45250</v>
      </c>
      <c r="T78" s="54"/>
      <c r="U78" s="31">
        <f t="shared" si="10"/>
        <v>0</v>
      </c>
      <c r="V78" s="32">
        <f t="shared" si="11"/>
        <v>0</v>
      </c>
    </row>
    <row r="79" spans="2:22" ht="15.6" x14ac:dyDescent="0.3">
      <c r="B79" s="5">
        <v>72</v>
      </c>
      <c r="C79" s="8" t="s">
        <v>100</v>
      </c>
      <c r="D79" s="9" t="s">
        <v>101</v>
      </c>
      <c r="E79" s="21">
        <v>1</v>
      </c>
      <c r="F79" s="33">
        <v>14076</v>
      </c>
      <c r="G79" s="18">
        <f t="shared" si="12"/>
        <v>2674</v>
      </c>
      <c r="H79" s="34">
        <f t="shared" si="13"/>
        <v>16750</v>
      </c>
      <c r="I79" s="53"/>
      <c r="J79" s="18">
        <f t="shared" si="14"/>
        <v>0</v>
      </c>
      <c r="K79" s="35">
        <f t="shared" si="15"/>
        <v>0</v>
      </c>
      <c r="M79" s="5">
        <v>72</v>
      </c>
      <c r="N79" s="8" t="s">
        <v>90</v>
      </c>
      <c r="O79" s="9" t="s">
        <v>6</v>
      </c>
      <c r="P79" s="10">
        <v>1</v>
      </c>
      <c r="Q79" s="30">
        <v>10484</v>
      </c>
      <c r="R79" s="31">
        <f t="shared" si="8"/>
        <v>1992</v>
      </c>
      <c r="S79" s="40">
        <f t="shared" si="9"/>
        <v>12476</v>
      </c>
      <c r="T79" s="54"/>
      <c r="U79" s="31">
        <f t="shared" si="10"/>
        <v>0</v>
      </c>
      <c r="V79" s="32">
        <f t="shared" si="11"/>
        <v>0</v>
      </c>
    </row>
    <row r="80" spans="2:22" ht="15.6" x14ac:dyDescent="0.3">
      <c r="B80" s="5">
        <v>73</v>
      </c>
      <c r="C80" s="8" t="s">
        <v>102</v>
      </c>
      <c r="D80" s="16" t="s">
        <v>103</v>
      </c>
      <c r="E80" s="21">
        <v>1</v>
      </c>
      <c r="F80" s="33">
        <v>44598</v>
      </c>
      <c r="G80" s="18">
        <f t="shared" si="12"/>
        <v>8474</v>
      </c>
      <c r="H80" s="34">
        <f t="shared" si="13"/>
        <v>53072</v>
      </c>
      <c r="I80" s="53"/>
      <c r="J80" s="18">
        <f t="shared" si="14"/>
        <v>0</v>
      </c>
      <c r="K80" s="35">
        <f t="shared" si="15"/>
        <v>0</v>
      </c>
      <c r="M80" s="5">
        <v>73</v>
      </c>
      <c r="N80" s="8" t="s">
        <v>91</v>
      </c>
      <c r="O80" s="9" t="s">
        <v>6</v>
      </c>
      <c r="P80" s="10">
        <v>1</v>
      </c>
      <c r="Q80" s="30">
        <v>40174</v>
      </c>
      <c r="R80" s="31">
        <f t="shared" si="8"/>
        <v>7633</v>
      </c>
      <c r="S80" s="40">
        <f t="shared" si="9"/>
        <v>47807</v>
      </c>
      <c r="T80" s="54"/>
      <c r="U80" s="31">
        <f t="shared" si="10"/>
        <v>0</v>
      </c>
      <c r="V80" s="32">
        <f t="shared" si="11"/>
        <v>0</v>
      </c>
    </row>
    <row r="81" spans="2:22" ht="15.6" x14ac:dyDescent="0.3">
      <c r="B81" s="5">
        <v>74</v>
      </c>
      <c r="C81" s="8" t="s">
        <v>105</v>
      </c>
      <c r="D81" s="9" t="s">
        <v>86</v>
      </c>
      <c r="E81" s="21">
        <v>1</v>
      </c>
      <c r="F81" s="33">
        <v>17552</v>
      </c>
      <c r="G81" s="18">
        <f t="shared" si="12"/>
        <v>3335</v>
      </c>
      <c r="H81" s="34">
        <f t="shared" si="13"/>
        <v>20887</v>
      </c>
      <c r="I81" s="53"/>
      <c r="J81" s="18">
        <f t="shared" si="14"/>
        <v>0</v>
      </c>
      <c r="K81" s="35">
        <f t="shared" si="15"/>
        <v>0</v>
      </c>
      <c r="M81" s="5">
        <v>74</v>
      </c>
      <c r="N81" s="13" t="s">
        <v>92</v>
      </c>
      <c r="O81" s="9" t="s">
        <v>23</v>
      </c>
      <c r="P81" s="10">
        <v>1</v>
      </c>
      <c r="Q81" s="30">
        <v>731</v>
      </c>
      <c r="R81" s="31">
        <f t="shared" si="8"/>
        <v>139</v>
      </c>
      <c r="S81" s="40">
        <f t="shared" si="9"/>
        <v>870</v>
      </c>
      <c r="T81" s="54"/>
      <c r="U81" s="31">
        <f t="shared" si="10"/>
        <v>0</v>
      </c>
      <c r="V81" s="32">
        <f t="shared" si="11"/>
        <v>0</v>
      </c>
    </row>
    <row r="82" spans="2:22" ht="15.6" x14ac:dyDescent="0.3">
      <c r="B82" s="5">
        <v>75</v>
      </c>
      <c r="C82" s="8" t="s">
        <v>106</v>
      </c>
      <c r="D82" s="9" t="s">
        <v>6</v>
      </c>
      <c r="E82" s="21">
        <v>1</v>
      </c>
      <c r="F82" s="33">
        <v>3861</v>
      </c>
      <c r="G82" s="18">
        <f t="shared" si="12"/>
        <v>734</v>
      </c>
      <c r="H82" s="34">
        <f t="shared" si="13"/>
        <v>4595</v>
      </c>
      <c r="I82" s="53"/>
      <c r="J82" s="18">
        <f t="shared" si="14"/>
        <v>0</v>
      </c>
      <c r="K82" s="35">
        <f t="shared" si="15"/>
        <v>0</v>
      </c>
      <c r="M82" s="5">
        <v>75</v>
      </c>
      <c r="N82" s="8" t="s">
        <v>93</v>
      </c>
      <c r="O82" s="9" t="s">
        <v>6</v>
      </c>
      <c r="P82" s="10">
        <v>1</v>
      </c>
      <c r="Q82" s="30">
        <v>290</v>
      </c>
      <c r="R82" s="31">
        <f t="shared" si="8"/>
        <v>55</v>
      </c>
      <c r="S82" s="40">
        <f t="shared" si="9"/>
        <v>345</v>
      </c>
      <c r="T82" s="54"/>
      <c r="U82" s="31">
        <f t="shared" si="10"/>
        <v>0</v>
      </c>
      <c r="V82" s="32">
        <f t="shared" si="11"/>
        <v>0</v>
      </c>
    </row>
    <row r="83" spans="2:22" ht="15.6" x14ac:dyDescent="0.3">
      <c r="B83" s="5">
        <v>76</v>
      </c>
      <c r="C83" s="8" t="s">
        <v>107</v>
      </c>
      <c r="D83" s="9" t="s">
        <v>6</v>
      </c>
      <c r="E83" s="21">
        <v>1</v>
      </c>
      <c r="F83" s="33">
        <v>64321</v>
      </c>
      <c r="G83" s="18">
        <f t="shared" si="12"/>
        <v>12221</v>
      </c>
      <c r="H83" s="34">
        <f t="shared" si="13"/>
        <v>76542</v>
      </c>
      <c r="I83" s="53"/>
      <c r="J83" s="18">
        <f t="shared" si="14"/>
        <v>0</v>
      </c>
      <c r="K83" s="35">
        <f t="shared" si="15"/>
        <v>0</v>
      </c>
      <c r="M83" s="5">
        <v>76</v>
      </c>
      <c r="N83" s="13" t="s">
        <v>94</v>
      </c>
      <c r="O83" s="9" t="s">
        <v>23</v>
      </c>
      <c r="P83" s="10">
        <v>1</v>
      </c>
      <c r="Q83" s="30">
        <v>239</v>
      </c>
      <c r="R83" s="31">
        <f t="shared" si="8"/>
        <v>45</v>
      </c>
      <c r="S83" s="40">
        <f t="shared" si="9"/>
        <v>284</v>
      </c>
      <c r="T83" s="54"/>
      <c r="U83" s="31">
        <f t="shared" si="10"/>
        <v>0</v>
      </c>
      <c r="V83" s="32">
        <f t="shared" si="11"/>
        <v>0</v>
      </c>
    </row>
    <row r="84" spans="2:22" ht="15.6" x14ac:dyDescent="0.3">
      <c r="B84" s="5">
        <v>77</v>
      </c>
      <c r="C84" s="8" t="s">
        <v>108</v>
      </c>
      <c r="D84" s="9" t="s">
        <v>6</v>
      </c>
      <c r="E84" s="21">
        <v>1</v>
      </c>
      <c r="F84" s="33">
        <v>759</v>
      </c>
      <c r="G84" s="18">
        <f t="shared" si="12"/>
        <v>144</v>
      </c>
      <c r="H84" s="34">
        <f t="shared" si="13"/>
        <v>903</v>
      </c>
      <c r="I84" s="53"/>
      <c r="J84" s="18">
        <f t="shared" si="14"/>
        <v>0</v>
      </c>
      <c r="K84" s="35">
        <f t="shared" si="15"/>
        <v>0</v>
      </c>
      <c r="M84" s="5">
        <v>77</v>
      </c>
      <c r="N84" s="13" t="s">
        <v>95</v>
      </c>
      <c r="O84" s="9" t="s">
        <v>84</v>
      </c>
      <c r="P84" s="10">
        <v>1</v>
      </c>
      <c r="Q84" s="30">
        <v>20114</v>
      </c>
      <c r="R84" s="31">
        <f t="shared" si="8"/>
        <v>3822</v>
      </c>
      <c r="S84" s="40">
        <f t="shared" si="9"/>
        <v>23936</v>
      </c>
      <c r="T84" s="54"/>
      <c r="U84" s="31">
        <f t="shared" si="10"/>
        <v>0</v>
      </c>
      <c r="V84" s="32">
        <f t="shared" si="11"/>
        <v>0</v>
      </c>
    </row>
    <row r="85" spans="2:22" ht="15.6" x14ac:dyDescent="0.3">
      <c r="B85" s="5">
        <v>78</v>
      </c>
      <c r="C85" s="8" t="s">
        <v>109</v>
      </c>
      <c r="D85" s="9" t="s">
        <v>6</v>
      </c>
      <c r="E85" s="21">
        <v>1</v>
      </c>
      <c r="F85" s="33">
        <v>1143</v>
      </c>
      <c r="G85" s="18">
        <f t="shared" si="12"/>
        <v>217</v>
      </c>
      <c r="H85" s="34">
        <f t="shared" si="13"/>
        <v>1360</v>
      </c>
      <c r="I85" s="53"/>
      <c r="J85" s="18">
        <f t="shared" si="14"/>
        <v>0</v>
      </c>
      <c r="K85" s="35">
        <f t="shared" si="15"/>
        <v>0</v>
      </c>
      <c r="M85" s="5">
        <v>78</v>
      </c>
      <c r="N85" s="8" t="s">
        <v>97</v>
      </c>
      <c r="O85" s="9" t="s">
        <v>86</v>
      </c>
      <c r="P85" s="10">
        <v>1</v>
      </c>
      <c r="Q85" s="30">
        <v>12092</v>
      </c>
      <c r="R85" s="31">
        <f t="shared" si="8"/>
        <v>2297</v>
      </c>
      <c r="S85" s="40">
        <f t="shared" si="9"/>
        <v>14389</v>
      </c>
      <c r="T85" s="54"/>
      <c r="U85" s="31">
        <f t="shared" si="10"/>
        <v>0</v>
      </c>
      <c r="V85" s="32">
        <f t="shared" si="11"/>
        <v>0</v>
      </c>
    </row>
    <row r="86" spans="2:22" ht="15.6" x14ac:dyDescent="0.3">
      <c r="B86" s="5">
        <v>79</v>
      </c>
      <c r="C86" s="8" t="s">
        <v>110</v>
      </c>
      <c r="D86" s="9" t="s">
        <v>6</v>
      </c>
      <c r="E86" s="21">
        <v>1</v>
      </c>
      <c r="F86" s="33">
        <v>11382</v>
      </c>
      <c r="G86" s="18">
        <f t="shared" si="12"/>
        <v>2163</v>
      </c>
      <c r="H86" s="34">
        <f t="shared" si="13"/>
        <v>13545</v>
      </c>
      <c r="I86" s="53"/>
      <c r="J86" s="18">
        <f t="shared" si="14"/>
        <v>0</v>
      </c>
      <c r="K86" s="35">
        <f t="shared" si="15"/>
        <v>0</v>
      </c>
      <c r="M86" s="5">
        <v>79</v>
      </c>
      <c r="N86" s="8" t="s">
        <v>98</v>
      </c>
      <c r="O86" s="9" t="s">
        <v>6</v>
      </c>
      <c r="P86" s="10">
        <v>1</v>
      </c>
      <c r="Q86" s="30">
        <v>19483</v>
      </c>
      <c r="R86" s="31">
        <f t="shared" si="8"/>
        <v>3702</v>
      </c>
      <c r="S86" s="40">
        <f t="shared" si="9"/>
        <v>23185</v>
      </c>
      <c r="T86" s="54"/>
      <c r="U86" s="31">
        <f t="shared" si="10"/>
        <v>0</v>
      </c>
      <c r="V86" s="32">
        <f t="shared" si="11"/>
        <v>0</v>
      </c>
    </row>
    <row r="87" spans="2:22" ht="15.6" x14ac:dyDescent="0.3">
      <c r="B87" s="5">
        <v>80</v>
      </c>
      <c r="C87" s="8" t="s">
        <v>111</v>
      </c>
      <c r="D87" s="9" t="s">
        <v>21</v>
      </c>
      <c r="E87" s="21">
        <v>1</v>
      </c>
      <c r="F87" s="33">
        <v>48416</v>
      </c>
      <c r="G87" s="18">
        <f t="shared" si="12"/>
        <v>9199</v>
      </c>
      <c r="H87" s="34">
        <f t="shared" si="13"/>
        <v>57615</v>
      </c>
      <c r="I87" s="53"/>
      <c r="J87" s="18">
        <f t="shared" si="14"/>
        <v>0</v>
      </c>
      <c r="K87" s="35">
        <f t="shared" si="15"/>
        <v>0</v>
      </c>
      <c r="M87" s="5">
        <v>80</v>
      </c>
      <c r="N87" s="8" t="s">
        <v>100</v>
      </c>
      <c r="O87" s="9" t="s">
        <v>101</v>
      </c>
      <c r="P87" s="10">
        <v>1</v>
      </c>
      <c r="Q87" s="30">
        <v>14691</v>
      </c>
      <c r="R87" s="31">
        <f t="shared" si="8"/>
        <v>2791</v>
      </c>
      <c r="S87" s="40">
        <f t="shared" si="9"/>
        <v>17482</v>
      </c>
      <c r="T87" s="54"/>
      <c r="U87" s="31">
        <f t="shared" si="10"/>
        <v>0</v>
      </c>
      <c r="V87" s="32">
        <f t="shared" si="11"/>
        <v>0</v>
      </c>
    </row>
    <row r="88" spans="2:22" ht="15.6" x14ac:dyDescent="0.3">
      <c r="B88" s="5">
        <v>81</v>
      </c>
      <c r="C88" s="8" t="s">
        <v>112</v>
      </c>
      <c r="D88" s="9" t="s">
        <v>21</v>
      </c>
      <c r="E88" s="21">
        <v>1</v>
      </c>
      <c r="F88" s="33">
        <v>36047</v>
      </c>
      <c r="G88" s="18">
        <f t="shared" si="12"/>
        <v>6849</v>
      </c>
      <c r="H88" s="34">
        <f t="shared" si="13"/>
        <v>42896</v>
      </c>
      <c r="I88" s="53"/>
      <c r="J88" s="18">
        <f t="shared" si="14"/>
        <v>0</v>
      </c>
      <c r="K88" s="35">
        <f t="shared" si="15"/>
        <v>0</v>
      </c>
      <c r="M88" s="5">
        <v>81</v>
      </c>
      <c r="N88" s="8" t="s">
        <v>102</v>
      </c>
      <c r="O88" s="9" t="s">
        <v>103</v>
      </c>
      <c r="P88" s="10">
        <v>1</v>
      </c>
      <c r="Q88" s="30">
        <v>39383</v>
      </c>
      <c r="R88" s="31">
        <f t="shared" si="8"/>
        <v>7483</v>
      </c>
      <c r="S88" s="40">
        <f t="shared" si="9"/>
        <v>46866</v>
      </c>
      <c r="T88" s="54"/>
      <c r="U88" s="31">
        <f t="shared" si="10"/>
        <v>0</v>
      </c>
      <c r="V88" s="32">
        <f t="shared" si="11"/>
        <v>0</v>
      </c>
    </row>
    <row r="89" spans="2:22" ht="15.6" x14ac:dyDescent="0.3">
      <c r="B89" s="5">
        <v>82</v>
      </c>
      <c r="C89" s="8" t="s">
        <v>113</v>
      </c>
      <c r="D89" s="9" t="s">
        <v>6</v>
      </c>
      <c r="E89" s="21">
        <v>1</v>
      </c>
      <c r="F89" s="33">
        <v>2558</v>
      </c>
      <c r="G89" s="18">
        <f t="shared" si="12"/>
        <v>486</v>
      </c>
      <c r="H89" s="34">
        <f t="shared" si="13"/>
        <v>3044</v>
      </c>
      <c r="I89" s="53"/>
      <c r="J89" s="18">
        <f t="shared" si="14"/>
        <v>0</v>
      </c>
      <c r="K89" s="35">
        <f t="shared" si="15"/>
        <v>0</v>
      </c>
      <c r="M89" s="5">
        <v>82</v>
      </c>
      <c r="N89" s="8" t="s">
        <v>105</v>
      </c>
      <c r="O89" s="9" t="s">
        <v>86</v>
      </c>
      <c r="P89" s="10">
        <v>1</v>
      </c>
      <c r="Q89" s="30">
        <v>16232</v>
      </c>
      <c r="R89" s="31">
        <f t="shared" si="8"/>
        <v>3084</v>
      </c>
      <c r="S89" s="40">
        <f t="shared" si="9"/>
        <v>19316</v>
      </c>
      <c r="T89" s="54"/>
      <c r="U89" s="31">
        <f t="shared" si="10"/>
        <v>0</v>
      </c>
      <c r="V89" s="32">
        <f t="shared" si="11"/>
        <v>0</v>
      </c>
    </row>
    <row r="90" spans="2:22" ht="15.6" x14ac:dyDescent="0.3">
      <c r="B90" s="5">
        <v>83</v>
      </c>
      <c r="C90" s="8" t="s">
        <v>114</v>
      </c>
      <c r="D90" s="9" t="s">
        <v>99</v>
      </c>
      <c r="E90" s="21">
        <v>1</v>
      </c>
      <c r="F90" s="33">
        <v>145348</v>
      </c>
      <c r="G90" s="18">
        <f t="shared" si="12"/>
        <v>27616</v>
      </c>
      <c r="H90" s="34">
        <f t="shared" si="13"/>
        <v>172964</v>
      </c>
      <c r="I90" s="53"/>
      <c r="J90" s="18">
        <f t="shared" si="14"/>
        <v>0</v>
      </c>
      <c r="K90" s="35">
        <f t="shared" si="15"/>
        <v>0</v>
      </c>
      <c r="M90" s="5">
        <v>83</v>
      </c>
      <c r="N90" s="8" t="s">
        <v>106</v>
      </c>
      <c r="O90" s="9" t="s">
        <v>6</v>
      </c>
      <c r="P90" s="10">
        <v>1</v>
      </c>
      <c r="Q90" s="30">
        <v>3503</v>
      </c>
      <c r="R90" s="31">
        <f t="shared" si="8"/>
        <v>666</v>
      </c>
      <c r="S90" s="40">
        <f t="shared" si="9"/>
        <v>4169</v>
      </c>
      <c r="T90" s="54"/>
      <c r="U90" s="31">
        <f t="shared" si="10"/>
        <v>0</v>
      </c>
      <c r="V90" s="32">
        <f t="shared" si="11"/>
        <v>0</v>
      </c>
    </row>
    <row r="91" spans="2:22" ht="15.6" x14ac:dyDescent="0.3">
      <c r="B91" s="5">
        <v>84</v>
      </c>
      <c r="C91" s="8" t="s">
        <v>115</v>
      </c>
      <c r="D91" s="9" t="s">
        <v>116</v>
      </c>
      <c r="E91" s="21">
        <v>1</v>
      </c>
      <c r="F91" s="33">
        <v>32685</v>
      </c>
      <c r="G91" s="18">
        <f t="shared" si="12"/>
        <v>6210</v>
      </c>
      <c r="H91" s="34">
        <f t="shared" si="13"/>
        <v>38895</v>
      </c>
      <c r="I91" s="53"/>
      <c r="J91" s="18">
        <f t="shared" si="14"/>
        <v>0</v>
      </c>
      <c r="K91" s="35">
        <f t="shared" si="15"/>
        <v>0</v>
      </c>
      <c r="M91" s="5">
        <v>84</v>
      </c>
      <c r="N91" s="8" t="s">
        <v>107</v>
      </c>
      <c r="O91" s="9" t="s">
        <v>6</v>
      </c>
      <c r="P91" s="10">
        <v>1</v>
      </c>
      <c r="Q91" s="30">
        <v>68495</v>
      </c>
      <c r="R91" s="31">
        <f t="shared" si="8"/>
        <v>13014</v>
      </c>
      <c r="S91" s="40">
        <f t="shared" si="9"/>
        <v>81509</v>
      </c>
      <c r="T91" s="54"/>
      <c r="U91" s="31">
        <f t="shared" si="10"/>
        <v>0</v>
      </c>
      <c r="V91" s="32">
        <f t="shared" si="11"/>
        <v>0</v>
      </c>
    </row>
    <row r="92" spans="2:22" ht="15.6" x14ac:dyDescent="0.3">
      <c r="B92" s="5">
        <v>85</v>
      </c>
      <c r="C92" s="8" t="s">
        <v>117</v>
      </c>
      <c r="D92" s="9" t="s">
        <v>6</v>
      </c>
      <c r="E92" s="21">
        <v>1</v>
      </c>
      <c r="F92" s="33">
        <v>1157153</v>
      </c>
      <c r="G92" s="18">
        <f t="shared" si="12"/>
        <v>219859</v>
      </c>
      <c r="H92" s="34">
        <f t="shared" si="13"/>
        <v>1377012</v>
      </c>
      <c r="I92" s="53"/>
      <c r="J92" s="18">
        <f t="shared" si="14"/>
        <v>0</v>
      </c>
      <c r="K92" s="35">
        <f t="shared" si="15"/>
        <v>0</v>
      </c>
      <c r="M92" s="5">
        <v>85</v>
      </c>
      <c r="N92" s="8" t="s">
        <v>118</v>
      </c>
      <c r="O92" s="9" t="s">
        <v>6</v>
      </c>
      <c r="P92" s="10">
        <v>1</v>
      </c>
      <c r="Q92" s="30">
        <v>781</v>
      </c>
      <c r="R92" s="31">
        <f t="shared" si="8"/>
        <v>148</v>
      </c>
      <c r="S92" s="40">
        <f t="shared" si="9"/>
        <v>929</v>
      </c>
      <c r="T92" s="54"/>
      <c r="U92" s="31">
        <f t="shared" si="10"/>
        <v>0</v>
      </c>
      <c r="V92" s="32">
        <f t="shared" si="11"/>
        <v>0</v>
      </c>
    </row>
    <row r="93" spans="2:22" ht="15.6" x14ac:dyDescent="0.3">
      <c r="B93" s="5">
        <v>86</v>
      </c>
      <c r="C93" s="8" t="s">
        <v>119</v>
      </c>
      <c r="D93" s="9" t="s">
        <v>6</v>
      </c>
      <c r="E93" s="21">
        <v>1</v>
      </c>
      <c r="F93" s="33">
        <v>7233</v>
      </c>
      <c r="G93" s="18">
        <f t="shared" si="12"/>
        <v>1374</v>
      </c>
      <c r="H93" s="34">
        <f t="shared" si="13"/>
        <v>8607</v>
      </c>
      <c r="I93" s="53"/>
      <c r="J93" s="18">
        <f t="shared" si="14"/>
        <v>0</v>
      </c>
      <c r="K93" s="35">
        <f t="shared" si="15"/>
        <v>0</v>
      </c>
      <c r="M93" s="5">
        <v>86</v>
      </c>
      <c r="N93" s="8" t="s">
        <v>120</v>
      </c>
      <c r="O93" s="9" t="s">
        <v>6</v>
      </c>
      <c r="P93" s="10">
        <v>1</v>
      </c>
      <c r="Q93" s="30">
        <v>1273</v>
      </c>
      <c r="R93" s="31">
        <f t="shared" si="8"/>
        <v>242</v>
      </c>
      <c r="S93" s="40">
        <f t="shared" si="9"/>
        <v>1515</v>
      </c>
      <c r="T93" s="54"/>
      <c r="U93" s="31">
        <f t="shared" si="10"/>
        <v>0</v>
      </c>
      <c r="V93" s="32">
        <f t="shared" si="11"/>
        <v>0</v>
      </c>
    </row>
    <row r="94" spans="2:22" ht="15.6" x14ac:dyDescent="0.3">
      <c r="B94" s="5">
        <v>87</v>
      </c>
      <c r="C94" s="8" t="s">
        <v>121</v>
      </c>
      <c r="D94" s="9" t="s">
        <v>6</v>
      </c>
      <c r="E94" s="21">
        <v>1</v>
      </c>
      <c r="F94" s="33">
        <v>8464</v>
      </c>
      <c r="G94" s="18">
        <f t="shared" si="12"/>
        <v>1608</v>
      </c>
      <c r="H94" s="34">
        <f t="shared" si="13"/>
        <v>10072</v>
      </c>
      <c r="I94" s="53"/>
      <c r="J94" s="18">
        <f t="shared" si="14"/>
        <v>0</v>
      </c>
      <c r="K94" s="35">
        <f t="shared" si="15"/>
        <v>0</v>
      </c>
      <c r="M94" s="5">
        <v>87</v>
      </c>
      <c r="N94" s="8" t="s">
        <v>110</v>
      </c>
      <c r="O94" s="9" t="s">
        <v>6</v>
      </c>
      <c r="P94" s="10">
        <v>1</v>
      </c>
      <c r="Q94" s="30">
        <v>11805</v>
      </c>
      <c r="R94" s="31">
        <f t="shared" si="8"/>
        <v>2243</v>
      </c>
      <c r="S94" s="40">
        <f t="shared" si="9"/>
        <v>14048</v>
      </c>
      <c r="T94" s="54"/>
      <c r="U94" s="31">
        <f t="shared" si="10"/>
        <v>0</v>
      </c>
      <c r="V94" s="32">
        <f t="shared" si="11"/>
        <v>0</v>
      </c>
    </row>
    <row r="95" spans="2:22" ht="15.6" x14ac:dyDescent="0.3">
      <c r="B95" s="5">
        <v>88</v>
      </c>
      <c r="C95" s="8" t="s">
        <v>122</v>
      </c>
      <c r="D95" s="9" t="s">
        <v>104</v>
      </c>
      <c r="E95" s="21">
        <v>1</v>
      </c>
      <c r="F95" s="33">
        <v>81675</v>
      </c>
      <c r="G95" s="18">
        <f t="shared" si="12"/>
        <v>15518</v>
      </c>
      <c r="H95" s="34">
        <f t="shared" si="13"/>
        <v>97193</v>
      </c>
      <c r="I95" s="53"/>
      <c r="J95" s="18">
        <f t="shared" si="14"/>
        <v>0</v>
      </c>
      <c r="K95" s="35">
        <f t="shared" si="15"/>
        <v>0</v>
      </c>
      <c r="M95" s="5">
        <v>88</v>
      </c>
      <c r="N95" s="8" t="s">
        <v>111</v>
      </c>
      <c r="O95" s="9" t="s">
        <v>21</v>
      </c>
      <c r="P95" s="10">
        <v>1</v>
      </c>
      <c r="Q95" s="30">
        <v>51457</v>
      </c>
      <c r="R95" s="31">
        <f t="shared" si="8"/>
        <v>9777</v>
      </c>
      <c r="S95" s="40">
        <f t="shared" si="9"/>
        <v>61234</v>
      </c>
      <c r="T95" s="54"/>
      <c r="U95" s="31">
        <f t="shared" si="10"/>
        <v>0</v>
      </c>
      <c r="V95" s="32">
        <f t="shared" si="11"/>
        <v>0</v>
      </c>
    </row>
    <row r="96" spans="2:22" ht="15.6" x14ac:dyDescent="0.3">
      <c r="B96" s="5">
        <v>89</v>
      </c>
      <c r="C96" s="8" t="s">
        <v>123</v>
      </c>
      <c r="D96" s="9" t="s">
        <v>6</v>
      </c>
      <c r="E96" s="21">
        <v>1</v>
      </c>
      <c r="F96" s="33">
        <v>5389</v>
      </c>
      <c r="G96" s="18">
        <f t="shared" si="12"/>
        <v>1024</v>
      </c>
      <c r="H96" s="34">
        <f t="shared" si="13"/>
        <v>6413</v>
      </c>
      <c r="I96" s="53"/>
      <c r="J96" s="18">
        <f t="shared" si="14"/>
        <v>0</v>
      </c>
      <c r="K96" s="35">
        <f t="shared" si="15"/>
        <v>0</v>
      </c>
      <c r="M96" s="5">
        <v>89</v>
      </c>
      <c r="N96" s="8" t="s">
        <v>112</v>
      </c>
      <c r="O96" s="9" t="s">
        <v>21</v>
      </c>
      <c r="P96" s="10">
        <v>1</v>
      </c>
      <c r="Q96" s="30">
        <v>30827</v>
      </c>
      <c r="R96" s="31">
        <f t="shared" si="8"/>
        <v>5857</v>
      </c>
      <c r="S96" s="40">
        <f t="shared" si="9"/>
        <v>36684</v>
      </c>
      <c r="T96" s="54"/>
      <c r="U96" s="31">
        <f t="shared" si="10"/>
        <v>0</v>
      </c>
      <c r="V96" s="32">
        <f t="shared" si="11"/>
        <v>0</v>
      </c>
    </row>
    <row r="97" spans="2:22" ht="15.6" x14ac:dyDescent="0.3">
      <c r="B97" s="5">
        <v>90</v>
      </c>
      <c r="C97" s="8" t="s">
        <v>124</v>
      </c>
      <c r="D97" s="9" t="s">
        <v>6</v>
      </c>
      <c r="E97" s="21">
        <v>1</v>
      </c>
      <c r="F97" s="33">
        <v>19233</v>
      </c>
      <c r="G97" s="18">
        <f t="shared" si="12"/>
        <v>3654</v>
      </c>
      <c r="H97" s="34">
        <f t="shared" si="13"/>
        <v>22887</v>
      </c>
      <c r="I97" s="53"/>
      <c r="J97" s="18">
        <f t="shared" si="14"/>
        <v>0</v>
      </c>
      <c r="K97" s="35">
        <f t="shared" si="15"/>
        <v>0</v>
      </c>
      <c r="M97" s="5">
        <v>90</v>
      </c>
      <c r="N97" s="11" t="s">
        <v>125</v>
      </c>
      <c r="O97" s="9" t="s">
        <v>6</v>
      </c>
      <c r="P97" s="10">
        <v>1</v>
      </c>
      <c r="Q97" s="30">
        <v>49274</v>
      </c>
      <c r="R97" s="31">
        <f t="shared" si="8"/>
        <v>9362</v>
      </c>
      <c r="S97" s="40">
        <f t="shared" si="9"/>
        <v>58636</v>
      </c>
      <c r="T97" s="54"/>
      <c r="U97" s="31">
        <f t="shared" si="10"/>
        <v>0</v>
      </c>
      <c r="V97" s="32">
        <f t="shared" si="11"/>
        <v>0</v>
      </c>
    </row>
    <row r="98" spans="2:22" ht="15.6" x14ac:dyDescent="0.3">
      <c r="B98" s="5">
        <v>91</v>
      </c>
      <c r="C98" s="8" t="s">
        <v>126</v>
      </c>
      <c r="D98" s="9" t="s">
        <v>6</v>
      </c>
      <c r="E98" s="21">
        <v>1</v>
      </c>
      <c r="F98" s="33">
        <v>13501</v>
      </c>
      <c r="G98" s="18">
        <f t="shared" si="12"/>
        <v>2565</v>
      </c>
      <c r="H98" s="34">
        <f t="shared" si="13"/>
        <v>16066</v>
      </c>
      <c r="I98" s="53"/>
      <c r="J98" s="18">
        <f t="shared" si="14"/>
        <v>0</v>
      </c>
      <c r="K98" s="35">
        <f t="shared" si="15"/>
        <v>0</v>
      </c>
      <c r="M98" s="5">
        <v>91</v>
      </c>
      <c r="N98" s="11" t="s">
        <v>127</v>
      </c>
      <c r="O98" s="9" t="s">
        <v>6</v>
      </c>
      <c r="P98" s="10">
        <v>1</v>
      </c>
      <c r="Q98" s="30">
        <v>73916</v>
      </c>
      <c r="R98" s="31">
        <f t="shared" si="8"/>
        <v>14044</v>
      </c>
      <c r="S98" s="40">
        <f t="shared" si="9"/>
        <v>87960</v>
      </c>
      <c r="T98" s="54"/>
      <c r="U98" s="31">
        <f t="shared" si="10"/>
        <v>0</v>
      </c>
      <c r="V98" s="32">
        <f t="shared" si="11"/>
        <v>0</v>
      </c>
    </row>
    <row r="99" spans="2:22" ht="15.6" x14ac:dyDescent="0.3">
      <c r="B99" s="5">
        <v>92</v>
      </c>
      <c r="C99" s="8" t="s">
        <v>128</v>
      </c>
      <c r="D99" s="9" t="s">
        <v>6</v>
      </c>
      <c r="E99" s="21">
        <v>1</v>
      </c>
      <c r="F99" s="33">
        <v>17716</v>
      </c>
      <c r="G99" s="18">
        <f t="shared" si="12"/>
        <v>3366</v>
      </c>
      <c r="H99" s="34">
        <f t="shared" si="13"/>
        <v>21082</v>
      </c>
      <c r="I99" s="53"/>
      <c r="J99" s="18">
        <f t="shared" si="14"/>
        <v>0</v>
      </c>
      <c r="K99" s="35">
        <f t="shared" si="15"/>
        <v>0</v>
      </c>
      <c r="M99" s="5">
        <v>92</v>
      </c>
      <c r="N99" s="8" t="s">
        <v>113</v>
      </c>
      <c r="O99" s="9" t="s">
        <v>6</v>
      </c>
      <c r="P99" s="10">
        <v>1</v>
      </c>
      <c r="Q99" s="30">
        <v>2869</v>
      </c>
      <c r="R99" s="31">
        <f t="shared" si="8"/>
        <v>545</v>
      </c>
      <c r="S99" s="40">
        <f t="shared" si="9"/>
        <v>3414</v>
      </c>
      <c r="T99" s="54"/>
      <c r="U99" s="31">
        <f t="shared" si="10"/>
        <v>0</v>
      </c>
      <c r="V99" s="32">
        <f t="shared" si="11"/>
        <v>0</v>
      </c>
    </row>
    <row r="100" spans="2:22" ht="15.6" x14ac:dyDescent="0.3">
      <c r="B100" s="5">
        <v>93</v>
      </c>
      <c r="C100" s="8" t="s">
        <v>129</v>
      </c>
      <c r="D100" s="9" t="s">
        <v>6</v>
      </c>
      <c r="E100" s="21">
        <v>1</v>
      </c>
      <c r="F100" s="33">
        <v>80916</v>
      </c>
      <c r="G100" s="18">
        <f t="shared" si="12"/>
        <v>15374</v>
      </c>
      <c r="H100" s="34">
        <f t="shared" si="13"/>
        <v>96290</v>
      </c>
      <c r="I100" s="53"/>
      <c r="J100" s="18">
        <f t="shared" si="14"/>
        <v>0</v>
      </c>
      <c r="K100" s="35">
        <f t="shared" si="15"/>
        <v>0</v>
      </c>
      <c r="M100" s="5">
        <v>93</v>
      </c>
      <c r="N100" s="8" t="s">
        <v>114</v>
      </c>
      <c r="O100" s="9" t="s">
        <v>99</v>
      </c>
      <c r="P100" s="10">
        <v>1</v>
      </c>
      <c r="Q100" s="30">
        <v>125630</v>
      </c>
      <c r="R100" s="31">
        <f t="shared" si="8"/>
        <v>23870</v>
      </c>
      <c r="S100" s="40">
        <f t="shared" si="9"/>
        <v>149500</v>
      </c>
      <c r="T100" s="54"/>
      <c r="U100" s="31">
        <f t="shared" si="10"/>
        <v>0</v>
      </c>
      <c r="V100" s="32">
        <f t="shared" si="11"/>
        <v>0</v>
      </c>
    </row>
    <row r="101" spans="2:22" ht="15.6" x14ac:dyDescent="0.3">
      <c r="B101" s="5">
        <v>94</v>
      </c>
      <c r="C101" s="8" t="s">
        <v>130</v>
      </c>
      <c r="D101" s="9" t="s">
        <v>6</v>
      </c>
      <c r="E101" s="21">
        <v>1</v>
      </c>
      <c r="F101" s="33">
        <v>57089</v>
      </c>
      <c r="G101" s="18">
        <f t="shared" si="12"/>
        <v>10847</v>
      </c>
      <c r="H101" s="34">
        <f t="shared" si="13"/>
        <v>67936</v>
      </c>
      <c r="I101" s="53"/>
      <c r="J101" s="18">
        <f t="shared" si="14"/>
        <v>0</v>
      </c>
      <c r="K101" s="35">
        <f t="shared" si="15"/>
        <v>0</v>
      </c>
      <c r="M101" s="5">
        <v>94</v>
      </c>
      <c r="N101" s="8" t="s">
        <v>115</v>
      </c>
      <c r="O101" s="9" t="s">
        <v>116</v>
      </c>
      <c r="P101" s="10">
        <v>1</v>
      </c>
      <c r="Q101" s="30">
        <v>33202</v>
      </c>
      <c r="R101" s="31">
        <f t="shared" si="8"/>
        <v>6308</v>
      </c>
      <c r="S101" s="40">
        <f t="shared" si="9"/>
        <v>39510</v>
      </c>
      <c r="T101" s="54"/>
      <c r="U101" s="31">
        <f t="shared" si="10"/>
        <v>0</v>
      </c>
      <c r="V101" s="32">
        <f t="shared" si="11"/>
        <v>0</v>
      </c>
    </row>
    <row r="102" spans="2:22" ht="15.6" x14ac:dyDescent="0.3">
      <c r="B102" s="5">
        <v>95</v>
      </c>
      <c r="C102" s="8" t="s">
        <v>131</v>
      </c>
      <c r="D102" s="9" t="s">
        <v>6</v>
      </c>
      <c r="E102" s="21">
        <v>1</v>
      </c>
      <c r="F102" s="33">
        <v>55552</v>
      </c>
      <c r="G102" s="18">
        <f t="shared" si="12"/>
        <v>10555</v>
      </c>
      <c r="H102" s="34">
        <f t="shared" si="13"/>
        <v>66107</v>
      </c>
      <c r="I102" s="53"/>
      <c r="J102" s="18">
        <f t="shared" si="14"/>
        <v>0</v>
      </c>
      <c r="K102" s="35">
        <f t="shared" si="15"/>
        <v>0</v>
      </c>
      <c r="M102" s="5">
        <v>95</v>
      </c>
      <c r="N102" s="8" t="s">
        <v>117</v>
      </c>
      <c r="O102" s="9" t="s">
        <v>6</v>
      </c>
      <c r="P102" s="10">
        <v>1</v>
      </c>
      <c r="Q102" s="30">
        <v>982284</v>
      </c>
      <c r="R102" s="31">
        <f t="shared" si="8"/>
        <v>186634</v>
      </c>
      <c r="S102" s="40">
        <f t="shared" si="9"/>
        <v>1168918</v>
      </c>
      <c r="T102" s="54"/>
      <c r="U102" s="31">
        <f t="shared" si="10"/>
        <v>0</v>
      </c>
      <c r="V102" s="32">
        <f t="shared" si="11"/>
        <v>0</v>
      </c>
    </row>
    <row r="103" spans="2:22" ht="30" customHeight="1" x14ac:dyDescent="0.3">
      <c r="B103" s="5">
        <v>96</v>
      </c>
      <c r="C103" s="8" t="s">
        <v>132</v>
      </c>
      <c r="D103" s="9" t="s">
        <v>6</v>
      </c>
      <c r="E103" s="21">
        <v>1</v>
      </c>
      <c r="F103" s="33">
        <v>9193</v>
      </c>
      <c r="G103" s="18">
        <f t="shared" si="12"/>
        <v>1747</v>
      </c>
      <c r="H103" s="34">
        <f t="shared" si="13"/>
        <v>10940</v>
      </c>
      <c r="I103" s="53"/>
      <c r="J103" s="18">
        <f t="shared" si="14"/>
        <v>0</v>
      </c>
      <c r="K103" s="35">
        <f t="shared" si="15"/>
        <v>0</v>
      </c>
      <c r="M103" s="5">
        <v>96</v>
      </c>
      <c r="N103" s="11" t="s">
        <v>133</v>
      </c>
      <c r="O103" s="9" t="s">
        <v>6</v>
      </c>
      <c r="P103" s="10">
        <v>1</v>
      </c>
      <c r="Q103" s="30">
        <v>101910</v>
      </c>
      <c r="R103" s="31">
        <f t="shared" si="8"/>
        <v>19363</v>
      </c>
      <c r="S103" s="40">
        <f t="shared" si="9"/>
        <v>121273</v>
      </c>
      <c r="T103" s="54"/>
      <c r="U103" s="31">
        <f t="shared" si="10"/>
        <v>0</v>
      </c>
      <c r="V103" s="32">
        <f t="shared" si="11"/>
        <v>0</v>
      </c>
    </row>
    <row r="104" spans="2:22" ht="15.6" x14ac:dyDescent="0.3">
      <c r="B104" s="5">
        <v>97</v>
      </c>
      <c r="C104" s="8" t="s">
        <v>134</v>
      </c>
      <c r="D104" s="9" t="s">
        <v>53</v>
      </c>
      <c r="E104" s="21">
        <v>1</v>
      </c>
      <c r="F104" s="33">
        <v>3851</v>
      </c>
      <c r="G104" s="18">
        <f t="shared" si="12"/>
        <v>732</v>
      </c>
      <c r="H104" s="34">
        <f t="shared" si="13"/>
        <v>4583</v>
      </c>
      <c r="I104" s="53"/>
      <c r="J104" s="18">
        <f t="shared" si="14"/>
        <v>0</v>
      </c>
      <c r="K104" s="35">
        <f t="shared" si="15"/>
        <v>0</v>
      </c>
      <c r="M104" s="5">
        <v>97</v>
      </c>
      <c r="N104" s="11" t="s">
        <v>135</v>
      </c>
      <c r="O104" s="9" t="s">
        <v>6</v>
      </c>
      <c r="P104" s="10">
        <v>1</v>
      </c>
      <c r="Q104" s="30">
        <v>100723</v>
      </c>
      <c r="R104" s="31">
        <f t="shared" si="8"/>
        <v>19137</v>
      </c>
      <c r="S104" s="40">
        <f t="shared" si="9"/>
        <v>119860</v>
      </c>
      <c r="T104" s="54"/>
      <c r="U104" s="31">
        <f t="shared" si="10"/>
        <v>0</v>
      </c>
      <c r="V104" s="32">
        <f t="shared" si="11"/>
        <v>0</v>
      </c>
    </row>
    <row r="105" spans="2:22" ht="15.6" x14ac:dyDescent="0.3">
      <c r="B105" s="5">
        <v>98</v>
      </c>
      <c r="C105" s="8" t="s">
        <v>137</v>
      </c>
      <c r="D105" s="9" t="s">
        <v>6</v>
      </c>
      <c r="E105" s="21">
        <v>1</v>
      </c>
      <c r="F105" s="33">
        <v>12365</v>
      </c>
      <c r="G105" s="18">
        <f t="shared" si="12"/>
        <v>2349</v>
      </c>
      <c r="H105" s="34">
        <f t="shared" si="13"/>
        <v>14714</v>
      </c>
      <c r="I105" s="53"/>
      <c r="J105" s="18">
        <f t="shared" si="14"/>
        <v>0</v>
      </c>
      <c r="K105" s="35">
        <f t="shared" si="15"/>
        <v>0</v>
      </c>
      <c r="M105" s="5">
        <v>98</v>
      </c>
      <c r="N105" s="8" t="s">
        <v>119</v>
      </c>
      <c r="O105" s="9" t="s">
        <v>6</v>
      </c>
      <c r="P105" s="10">
        <v>1</v>
      </c>
      <c r="Q105" s="30">
        <v>7672</v>
      </c>
      <c r="R105" s="31">
        <f t="shared" si="8"/>
        <v>1458</v>
      </c>
      <c r="S105" s="40">
        <f t="shared" si="9"/>
        <v>9130</v>
      </c>
      <c r="T105" s="54"/>
      <c r="U105" s="31">
        <f t="shared" si="10"/>
        <v>0</v>
      </c>
      <c r="V105" s="32">
        <f t="shared" si="11"/>
        <v>0</v>
      </c>
    </row>
    <row r="106" spans="2:22" ht="15.6" x14ac:dyDescent="0.3">
      <c r="B106" s="5">
        <v>99</v>
      </c>
      <c r="C106" s="8" t="s">
        <v>138</v>
      </c>
      <c r="D106" s="9" t="s">
        <v>6</v>
      </c>
      <c r="E106" s="21">
        <v>1</v>
      </c>
      <c r="F106" s="33">
        <v>46509</v>
      </c>
      <c r="G106" s="18">
        <f t="shared" si="12"/>
        <v>8837</v>
      </c>
      <c r="H106" s="34">
        <f t="shared" si="13"/>
        <v>55346</v>
      </c>
      <c r="I106" s="53"/>
      <c r="J106" s="18">
        <f t="shared" si="14"/>
        <v>0</v>
      </c>
      <c r="K106" s="35">
        <f t="shared" si="15"/>
        <v>0</v>
      </c>
      <c r="M106" s="5">
        <v>99</v>
      </c>
      <c r="N106" s="8" t="s">
        <v>121</v>
      </c>
      <c r="O106" s="9" t="s">
        <v>6</v>
      </c>
      <c r="P106" s="10">
        <v>1</v>
      </c>
      <c r="Q106" s="30">
        <v>9893</v>
      </c>
      <c r="R106" s="31">
        <f t="shared" si="8"/>
        <v>1880</v>
      </c>
      <c r="S106" s="40">
        <f t="shared" si="9"/>
        <v>11773</v>
      </c>
      <c r="T106" s="54"/>
      <c r="U106" s="31">
        <f t="shared" si="10"/>
        <v>0</v>
      </c>
      <c r="V106" s="32">
        <f t="shared" si="11"/>
        <v>0</v>
      </c>
    </row>
    <row r="107" spans="2:22" ht="15.6" x14ac:dyDescent="0.3">
      <c r="B107" s="5">
        <v>100</v>
      </c>
      <c r="C107" s="8" t="s">
        <v>139</v>
      </c>
      <c r="D107" s="9" t="s">
        <v>6</v>
      </c>
      <c r="E107" s="21">
        <v>1</v>
      </c>
      <c r="F107" s="33">
        <v>10245</v>
      </c>
      <c r="G107" s="18">
        <f t="shared" si="12"/>
        <v>1947</v>
      </c>
      <c r="H107" s="34">
        <f t="shared" si="13"/>
        <v>12192</v>
      </c>
      <c r="I107" s="53"/>
      <c r="J107" s="18">
        <f t="shared" si="14"/>
        <v>0</v>
      </c>
      <c r="K107" s="35">
        <f t="shared" si="15"/>
        <v>0</v>
      </c>
      <c r="M107" s="5">
        <v>100</v>
      </c>
      <c r="N107" s="8" t="s">
        <v>122</v>
      </c>
      <c r="O107" s="9" t="s">
        <v>104</v>
      </c>
      <c r="P107" s="10">
        <v>1</v>
      </c>
      <c r="Q107" s="30">
        <v>81050</v>
      </c>
      <c r="R107" s="31">
        <f t="shared" si="8"/>
        <v>15400</v>
      </c>
      <c r="S107" s="40">
        <f t="shared" si="9"/>
        <v>96450</v>
      </c>
      <c r="T107" s="54"/>
      <c r="U107" s="31">
        <f t="shared" si="10"/>
        <v>0</v>
      </c>
      <c r="V107" s="32">
        <f t="shared" si="11"/>
        <v>0</v>
      </c>
    </row>
    <row r="108" spans="2:22" ht="15.6" x14ac:dyDescent="0.3">
      <c r="B108" s="5">
        <v>101</v>
      </c>
      <c r="C108" s="8" t="s">
        <v>140</v>
      </c>
      <c r="D108" s="9" t="s">
        <v>23</v>
      </c>
      <c r="E108" s="21">
        <v>1</v>
      </c>
      <c r="F108" s="33">
        <v>9203</v>
      </c>
      <c r="G108" s="18">
        <f t="shared" si="12"/>
        <v>1749</v>
      </c>
      <c r="H108" s="34">
        <f t="shared" si="13"/>
        <v>10952</v>
      </c>
      <c r="I108" s="53"/>
      <c r="J108" s="18">
        <f t="shared" si="14"/>
        <v>0</v>
      </c>
      <c r="K108" s="35">
        <f t="shared" si="15"/>
        <v>0</v>
      </c>
      <c r="M108" s="5">
        <v>101</v>
      </c>
      <c r="N108" s="8" t="s">
        <v>123</v>
      </c>
      <c r="O108" s="9" t="s">
        <v>6</v>
      </c>
      <c r="P108" s="10">
        <v>1</v>
      </c>
      <c r="Q108" s="30">
        <v>6009</v>
      </c>
      <c r="R108" s="31">
        <f t="shared" si="8"/>
        <v>1142</v>
      </c>
      <c r="S108" s="40">
        <f t="shared" si="9"/>
        <v>7151</v>
      </c>
      <c r="T108" s="54"/>
      <c r="U108" s="31">
        <f t="shared" si="10"/>
        <v>0</v>
      </c>
      <c r="V108" s="32">
        <f t="shared" si="11"/>
        <v>0</v>
      </c>
    </row>
    <row r="109" spans="2:22" ht="15.6" x14ac:dyDescent="0.3">
      <c r="B109" s="5">
        <v>102</v>
      </c>
      <c r="C109" s="8" t="s">
        <v>141</v>
      </c>
      <c r="D109" s="9" t="s">
        <v>6</v>
      </c>
      <c r="E109" s="21">
        <v>1</v>
      </c>
      <c r="F109" s="33">
        <v>10538</v>
      </c>
      <c r="G109" s="18">
        <f t="shared" si="12"/>
        <v>2002</v>
      </c>
      <c r="H109" s="34">
        <f t="shared" si="13"/>
        <v>12540</v>
      </c>
      <c r="I109" s="53"/>
      <c r="J109" s="18">
        <f t="shared" si="14"/>
        <v>0</v>
      </c>
      <c r="K109" s="35">
        <f t="shared" si="15"/>
        <v>0</v>
      </c>
      <c r="M109" s="5">
        <v>102</v>
      </c>
      <c r="N109" s="11" t="s">
        <v>142</v>
      </c>
      <c r="O109" s="9" t="s">
        <v>6</v>
      </c>
      <c r="P109" s="10">
        <v>1</v>
      </c>
      <c r="Q109" s="30">
        <v>78001</v>
      </c>
      <c r="R109" s="31">
        <f t="shared" si="8"/>
        <v>14820</v>
      </c>
      <c r="S109" s="40">
        <f t="shared" si="9"/>
        <v>92821</v>
      </c>
      <c r="T109" s="54"/>
      <c r="U109" s="31">
        <f t="shared" si="10"/>
        <v>0</v>
      </c>
      <c r="V109" s="32">
        <f t="shared" si="11"/>
        <v>0</v>
      </c>
    </row>
    <row r="110" spans="2:22" ht="15.6" x14ac:dyDescent="0.3">
      <c r="B110" s="5">
        <v>103</v>
      </c>
      <c r="C110" s="8" t="s">
        <v>143</v>
      </c>
      <c r="D110" s="9" t="s">
        <v>6</v>
      </c>
      <c r="E110" s="21">
        <v>1</v>
      </c>
      <c r="F110" s="33">
        <v>16325</v>
      </c>
      <c r="G110" s="18">
        <f t="shared" si="12"/>
        <v>3102</v>
      </c>
      <c r="H110" s="34">
        <f t="shared" si="13"/>
        <v>19427</v>
      </c>
      <c r="I110" s="53"/>
      <c r="J110" s="18">
        <f t="shared" si="14"/>
        <v>0</v>
      </c>
      <c r="K110" s="35">
        <f t="shared" si="15"/>
        <v>0</v>
      </c>
      <c r="M110" s="5">
        <v>103</v>
      </c>
      <c r="N110" s="11" t="s">
        <v>144</v>
      </c>
      <c r="O110" s="9" t="s">
        <v>6</v>
      </c>
      <c r="P110" s="10">
        <v>1</v>
      </c>
      <c r="Q110" s="30">
        <v>93622</v>
      </c>
      <c r="R110" s="31">
        <f t="shared" si="8"/>
        <v>17788</v>
      </c>
      <c r="S110" s="40">
        <f t="shared" si="9"/>
        <v>111410</v>
      </c>
      <c r="T110" s="54"/>
      <c r="U110" s="31">
        <f t="shared" si="10"/>
        <v>0</v>
      </c>
      <c r="V110" s="32">
        <f t="shared" si="11"/>
        <v>0</v>
      </c>
    </row>
    <row r="111" spans="2:22" ht="15.6" x14ac:dyDescent="0.3">
      <c r="B111" s="5">
        <v>104</v>
      </c>
      <c r="C111" s="8" t="s">
        <v>145</v>
      </c>
      <c r="D111" s="9" t="s">
        <v>6</v>
      </c>
      <c r="E111" s="21">
        <v>1</v>
      </c>
      <c r="F111" s="33">
        <v>16190</v>
      </c>
      <c r="G111" s="18">
        <f t="shared" si="12"/>
        <v>3076</v>
      </c>
      <c r="H111" s="34">
        <f t="shared" si="13"/>
        <v>19266</v>
      </c>
      <c r="I111" s="53"/>
      <c r="J111" s="18">
        <f t="shared" si="14"/>
        <v>0</v>
      </c>
      <c r="K111" s="35">
        <f t="shared" si="15"/>
        <v>0</v>
      </c>
      <c r="M111" s="5">
        <v>104</v>
      </c>
      <c r="N111" s="11" t="s">
        <v>146</v>
      </c>
      <c r="O111" s="9" t="s">
        <v>6</v>
      </c>
      <c r="P111" s="10">
        <v>1</v>
      </c>
      <c r="Q111" s="30">
        <v>60144</v>
      </c>
      <c r="R111" s="31">
        <f t="shared" si="8"/>
        <v>11427</v>
      </c>
      <c r="S111" s="40">
        <f t="shared" si="9"/>
        <v>71571</v>
      </c>
      <c r="T111" s="54"/>
      <c r="U111" s="31">
        <f t="shared" si="10"/>
        <v>0</v>
      </c>
      <c r="V111" s="32">
        <f t="shared" si="11"/>
        <v>0</v>
      </c>
    </row>
    <row r="112" spans="2:22" ht="15.6" x14ac:dyDescent="0.3">
      <c r="B112" s="5">
        <v>105</v>
      </c>
      <c r="C112" s="8" t="s">
        <v>147</v>
      </c>
      <c r="D112" s="9" t="s">
        <v>6</v>
      </c>
      <c r="E112" s="21">
        <v>1</v>
      </c>
      <c r="F112" s="33">
        <v>59085</v>
      </c>
      <c r="G112" s="18">
        <f t="shared" si="12"/>
        <v>11226</v>
      </c>
      <c r="H112" s="34">
        <f t="shared" si="13"/>
        <v>70311</v>
      </c>
      <c r="I112" s="53"/>
      <c r="J112" s="18">
        <f t="shared" si="14"/>
        <v>0</v>
      </c>
      <c r="K112" s="35">
        <f t="shared" si="15"/>
        <v>0</v>
      </c>
      <c r="M112" s="5">
        <v>105</v>
      </c>
      <c r="N112" s="8" t="s">
        <v>124</v>
      </c>
      <c r="O112" s="9" t="s">
        <v>6</v>
      </c>
      <c r="P112" s="10">
        <v>1</v>
      </c>
      <c r="Q112" s="30">
        <v>19011</v>
      </c>
      <c r="R112" s="31">
        <f t="shared" si="8"/>
        <v>3612</v>
      </c>
      <c r="S112" s="40">
        <f t="shared" si="9"/>
        <v>22623</v>
      </c>
      <c r="T112" s="54"/>
      <c r="U112" s="31">
        <f t="shared" si="10"/>
        <v>0</v>
      </c>
      <c r="V112" s="32">
        <f t="shared" si="11"/>
        <v>0</v>
      </c>
    </row>
    <row r="113" spans="2:22" ht="15.6" x14ac:dyDescent="0.3">
      <c r="B113" s="5">
        <v>106</v>
      </c>
      <c r="C113" s="8" t="s">
        <v>148</v>
      </c>
      <c r="D113" s="9" t="s">
        <v>6</v>
      </c>
      <c r="E113" s="21">
        <v>1</v>
      </c>
      <c r="F113" s="33">
        <v>96157</v>
      </c>
      <c r="G113" s="18">
        <f t="shared" si="12"/>
        <v>18270</v>
      </c>
      <c r="H113" s="34">
        <f t="shared" si="13"/>
        <v>114427</v>
      </c>
      <c r="I113" s="53"/>
      <c r="J113" s="18">
        <f t="shared" si="14"/>
        <v>0</v>
      </c>
      <c r="K113" s="35">
        <f t="shared" si="15"/>
        <v>0</v>
      </c>
      <c r="M113" s="5">
        <v>106</v>
      </c>
      <c r="N113" s="8" t="s">
        <v>149</v>
      </c>
      <c r="O113" s="9" t="s">
        <v>6</v>
      </c>
      <c r="P113" s="10">
        <v>1</v>
      </c>
      <c r="Q113" s="30">
        <v>12835</v>
      </c>
      <c r="R113" s="31">
        <f t="shared" si="8"/>
        <v>2439</v>
      </c>
      <c r="S113" s="40">
        <f t="shared" si="9"/>
        <v>15274</v>
      </c>
      <c r="T113" s="54"/>
      <c r="U113" s="31">
        <f t="shared" si="10"/>
        <v>0</v>
      </c>
      <c r="V113" s="32">
        <f t="shared" si="11"/>
        <v>0</v>
      </c>
    </row>
    <row r="114" spans="2:22" ht="15.6" x14ac:dyDescent="0.3">
      <c r="B114" s="5">
        <v>107</v>
      </c>
      <c r="C114" s="8" t="s">
        <v>150</v>
      </c>
      <c r="D114" s="9" t="s">
        <v>6</v>
      </c>
      <c r="E114" s="21">
        <v>1</v>
      </c>
      <c r="F114" s="33">
        <v>52936</v>
      </c>
      <c r="G114" s="18">
        <f t="shared" si="12"/>
        <v>10058</v>
      </c>
      <c r="H114" s="34">
        <f t="shared" si="13"/>
        <v>62994</v>
      </c>
      <c r="I114" s="53"/>
      <c r="J114" s="18">
        <f t="shared" si="14"/>
        <v>0</v>
      </c>
      <c r="K114" s="35">
        <f t="shared" si="15"/>
        <v>0</v>
      </c>
      <c r="M114" s="5">
        <v>107</v>
      </c>
      <c r="N114" s="8" t="s">
        <v>128</v>
      </c>
      <c r="O114" s="9" t="s">
        <v>6</v>
      </c>
      <c r="P114" s="10">
        <v>1</v>
      </c>
      <c r="Q114" s="30">
        <v>23933</v>
      </c>
      <c r="R114" s="31">
        <f t="shared" si="8"/>
        <v>4547</v>
      </c>
      <c r="S114" s="40">
        <f t="shared" si="9"/>
        <v>28480</v>
      </c>
      <c r="T114" s="54"/>
      <c r="U114" s="31">
        <f t="shared" si="10"/>
        <v>0</v>
      </c>
      <c r="V114" s="32">
        <f t="shared" si="11"/>
        <v>0</v>
      </c>
    </row>
    <row r="115" spans="2:22" ht="15.6" x14ac:dyDescent="0.3">
      <c r="B115" s="5">
        <v>108</v>
      </c>
      <c r="C115" s="8" t="s">
        <v>151</v>
      </c>
      <c r="D115" s="9" t="s">
        <v>6</v>
      </c>
      <c r="E115" s="21">
        <v>1</v>
      </c>
      <c r="F115" s="33">
        <v>98356</v>
      </c>
      <c r="G115" s="18">
        <f t="shared" si="12"/>
        <v>18688</v>
      </c>
      <c r="H115" s="34">
        <f t="shared" si="13"/>
        <v>117044</v>
      </c>
      <c r="I115" s="53"/>
      <c r="J115" s="18">
        <f t="shared" si="14"/>
        <v>0</v>
      </c>
      <c r="K115" s="35">
        <f t="shared" si="15"/>
        <v>0</v>
      </c>
      <c r="M115" s="5">
        <v>108</v>
      </c>
      <c r="N115" s="8" t="s">
        <v>129</v>
      </c>
      <c r="O115" s="9" t="s">
        <v>6</v>
      </c>
      <c r="P115" s="10">
        <v>1</v>
      </c>
      <c r="Q115" s="30">
        <v>81755</v>
      </c>
      <c r="R115" s="31">
        <f t="shared" si="8"/>
        <v>15533</v>
      </c>
      <c r="S115" s="40">
        <f t="shared" si="9"/>
        <v>97288</v>
      </c>
      <c r="T115" s="54"/>
      <c r="U115" s="31">
        <f t="shared" si="10"/>
        <v>0</v>
      </c>
      <c r="V115" s="32">
        <f t="shared" si="11"/>
        <v>0</v>
      </c>
    </row>
    <row r="116" spans="2:22" ht="15.6" x14ac:dyDescent="0.3">
      <c r="B116" s="5">
        <v>109</v>
      </c>
      <c r="C116" s="8" t="s">
        <v>152</v>
      </c>
      <c r="D116" s="9" t="s">
        <v>6</v>
      </c>
      <c r="E116" s="21">
        <v>1</v>
      </c>
      <c r="F116" s="33">
        <v>56926</v>
      </c>
      <c r="G116" s="18">
        <f t="shared" si="12"/>
        <v>10816</v>
      </c>
      <c r="H116" s="34">
        <f t="shared" si="13"/>
        <v>67742</v>
      </c>
      <c r="I116" s="53"/>
      <c r="J116" s="18">
        <f t="shared" si="14"/>
        <v>0</v>
      </c>
      <c r="K116" s="35">
        <f t="shared" si="15"/>
        <v>0</v>
      </c>
      <c r="M116" s="5">
        <v>109</v>
      </c>
      <c r="N116" s="8" t="s">
        <v>130</v>
      </c>
      <c r="O116" s="9" t="s">
        <v>6</v>
      </c>
      <c r="P116" s="10">
        <v>1</v>
      </c>
      <c r="Q116" s="30">
        <v>62996</v>
      </c>
      <c r="R116" s="31">
        <f t="shared" si="8"/>
        <v>11969</v>
      </c>
      <c r="S116" s="40">
        <f t="shared" si="9"/>
        <v>74965</v>
      </c>
      <c r="T116" s="54"/>
      <c r="U116" s="31">
        <f t="shared" si="10"/>
        <v>0</v>
      </c>
      <c r="V116" s="32">
        <f t="shared" si="11"/>
        <v>0</v>
      </c>
    </row>
    <row r="117" spans="2:22" ht="15.6" x14ac:dyDescent="0.3">
      <c r="B117" s="5">
        <v>110</v>
      </c>
      <c r="C117" s="8" t="s">
        <v>153</v>
      </c>
      <c r="D117" s="9" t="s">
        <v>6</v>
      </c>
      <c r="E117" s="21">
        <v>1</v>
      </c>
      <c r="F117" s="33">
        <v>21278</v>
      </c>
      <c r="G117" s="18">
        <f t="shared" si="12"/>
        <v>4043</v>
      </c>
      <c r="H117" s="34">
        <f t="shared" si="13"/>
        <v>25321</v>
      </c>
      <c r="I117" s="53"/>
      <c r="J117" s="18">
        <f t="shared" si="14"/>
        <v>0</v>
      </c>
      <c r="K117" s="35">
        <f t="shared" si="15"/>
        <v>0</v>
      </c>
      <c r="M117" s="5">
        <v>110</v>
      </c>
      <c r="N117" s="8" t="s">
        <v>131</v>
      </c>
      <c r="O117" s="9" t="s">
        <v>6</v>
      </c>
      <c r="P117" s="10">
        <v>1</v>
      </c>
      <c r="Q117" s="30">
        <v>49160</v>
      </c>
      <c r="R117" s="31">
        <f t="shared" si="8"/>
        <v>9340</v>
      </c>
      <c r="S117" s="40">
        <f t="shared" si="9"/>
        <v>58500</v>
      </c>
      <c r="T117" s="54"/>
      <c r="U117" s="31">
        <f t="shared" si="10"/>
        <v>0</v>
      </c>
      <c r="V117" s="32">
        <f t="shared" si="11"/>
        <v>0</v>
      </c>
    </row>
    <row r="118" spans="2:22" ht="15.6" x14ac:dyDescent="0.3">
      <c r="B118" s="5">
        <v>111</v>
      </c>
      <c r="C118" s="8" t="s">
        <v>154</v>
      </c>
      <c r="D118" s="9" t="s">
        <v>6</v>
      </c>
      <c r="E118" s="21">
        <v>1</v>
      </c>
      <c r="F118" s="33">
        <v>1944</v>
      </c>
      <c r="G118" s="18">
        <f t="shared" si="12"/>
        <v>369</v>
      </c>
      <c r="H118" s="34">
        <f t="shared" si="13"/>
        <v>2313</v>
      </c>
      <c r="I118" s="53"/>
      <c r="J118" s="18">
        <f t="shared" si="14"/>
        <v>0</v>
      </c>
      <c r="K118" s="35">
        <f t="shared" si="15"/>
        <v>0</v>
      </c>
      <c r="M118" s="5">
        <v>111</v>
      </c>
      <c r="N118" s="8" t="s">
        <v>155</v>
      </c>
      <c r="O118" s="9" t="s">
        <v>6</v>
      </c>
      <c r="P118" s="10">
        <v>1</v>
      </c>
      <c r="Q118" s="30">
        <v>7269</v>
      </c>
      <c r="R118" s="31">
        <f t="shared" si="8"/>
        <v>1381</v>
      </c>
      <c r="S118" s="40">
        <f t="shared" si="9"/>
        <v>8650</v>
      </c>
      <c r="T118" s="54"/>
      <c r="U118" s="31">
        <f t="shared" si="10"/>
        <v>0</v>
      </c>
      <c r="V118" s="32">
        <f t="shared" si="11"/>
        <v>0</v>
      </c>
    </row>
    <row r="119" spans="2:22" ht="15.6" x14ac:dyDescent="0.3">
      <c r="B119" s="5">
        <v>112</v>
      </c>
      <c r="C119" s="8" t="s">
        <v>156</v>
      </c>
      <c r="D119" s="9" t="s">
        <v>157</v>
      </c>
      <c r="E119" s="21">
        <v>1</v>
      </c>
      <c r="F119" s="33">
        <v>19417</v>
      </c>
      <c r="G119" s="18">
        <f t="shared" si="12"/>
        <v>3689</v>
      </c>
      <c r="H119" s="34">
        <f t="shared" si="13"/>
        <v>23106</v>
      </c>
      <c r="I119" s="53"/>
      <c r="J119" s="18">
        <f t="shared" si="14"/>
        <v>0</v>
      </c>
      <c r="K119" s="35">
        <f t="shared" si="15"/>
        <v>0</v>
      </c>
      <c r="M119" s="5">
        <v>112</v>
      </c>
      <c r="N119" s="8" t="s">
        <v>134</v>
      </c>
      <c r="O119" s="9" t="s">
        <v>53</v>
      </c>
      <c r="P119" s="10">
        <v>1</v>
      </c>
      <c r="Q119" s="30">
        <v>4480</v>
      </c>
      <c r="R119" s="31">
        <f t="shared" si="8"/>
        <v>851</v>
      </c>
      <c r="S119" s="40">
        <f t="shared" si="9"/>
        <v>5331</v>
      </c>
      <c r="T119" s="54"/>
      <c r="U119" s="31">
        <f t="shared" si="10"/>
        <v>0</v>
      </c>
      <c r="V119" s="32">
        <f t="shared" si="11"/>
        <v>0</v>
      </c>
    </row>
    <row r="120" spans="2:22" ht="15.6" x14ac:dyDescent="0.3">
      <c r="B120" s="5">
        <v>113</v>
      </c>
      <c r="C120" s="8" t="s">
        <v>158</v>
      </c>
      <c r="D120" s="9" t="s">
        <v>6</v>
      </c>
      <c r="E120" s="21">
        <v>1</v>
      </c>
      <c r="F120" s="33">
        <v>23499</v>
      </c>
      <c r="G120" s="18">
        <f t="shared" si="12"/>
        <v>4465</v>
      </c>
      <c r="H120" s="34">
        <f t="shared" si="13"/>
        <v>27964</v>
      </c>
      <c r="I120" s="53"/>
      <c r="J120" s="18">
        <f t="shared" si="14"/>
        <v>0</v>
      </c>
      <c r="K120" s="35">
        <f t="shared" si="15"/>
        <v>0</v>
      </c>
      <c r="M120" s="5">
        <v>113</v>
      </c>
      <c r="N120" s="8" t="s">
        <v>137</v>
      </c>
      <c r="O120" s="9" t="s">
        <v>6</v>
      </c>
      <c r="P120" s="10">
        <v>1</v>
      </c>
      <c r="Q120" s="30">
        <v>13713</v>
      </c>
      <c r="R120" s="31">
        <f t="shared" si="8"/>
        <v>2605</v>
      </c>
      <c r="S120" s="40">
        <f t="shared" si="9"/>
        <v>16318</v>
      </c>
      <c r="T120" s="54"/>
      <c r="U120" s="31">
        <f t="shared" si="10"/>
        <v>0</v>
      </c>
      <c r="V120" s="32">
        <f t="shared" si="11"/>
        <v>0</v>
      </c>
    </row>
    <row r="121" spans="2:22" ht="15.6" x14ac:dyDescent="0.3">
      <c r="B121" s="5">
        <v>114</v>
      </c>
      <c r="C121" s="8" t="s">
        <v>159</v>
      </c>
      <c r="D121" s="9" t="s">
        <v>6</v>
      </c>
      <c r="E121" s="21">
        <v>1</v>
      </c>
      <c r="F121" s="33">
        <v>24716</v>
      </c>
      <c r="G121" s="18">
        <f t="shared" si="12"/>
        <v>4696</v>
      </c>
      <c r="H121" s="34">
        <f t="shared" si="13"/>
        <v>29412</v>
      </c>
      <c r="I121" s="53"/>
      <c r="J121" s="18">
        <f t="shared" si="14"/>
        <v>0</v>
      </c>
      <c r="K121" s="35">
        <f t="shared" si="15"/>
        <v>0</v>
      </c>
      <c r="M121" s="5">
        <v>114</v>
      </c>
      <c r="N121" s="8" t="s">
        <v>138</v>
      </c>
      <c r="O121" s="9" t="s">
        <v>6</v>
      </c>
      <c r="P121" s="10">
        <v>1</v>
      </c>
      <c r="Q121" s="30">
        <v>40294</v>
      </c>
      <c r="R121" s="31">
        <f t="shared" si="8"/>
        <v>7656</v>
      </c>
      <c r="S121" s="40">
        <f t="shared" si="9"/>
        <v>47950</v>
      </c>
      <c r="T121" s="54"/>
      <c r="U121" s="31">
        <f t="shared" si="10"/>
        <v>0</v>
      </c>
      <c r="V121" s="32">
        <f t="shared" si="11"/>
        <v>0</v>
      </c>
    </row>
    <row r="122" spans="2:22" ht="15.6" x14ac:dyDescent="0.3">
      <c r="B122" s="5">
        <v>115</v>
      </c>
      <c r="C122" s="8" t="s">
        <v>161</v>
      </c>
      <c r="D122" s="9" t="s">
        <v>6</v>
      </c>
      <c r="E122" s="21">
        <v>1</v>
      </c>
      <c r="F122" s="33">
        <v>12100</v>
      </c>
      <c r="G122" s="18">
        <f t="shared" si="12"/>
        <v>2299</v>
      </c>
      <c r="H122" s="34">
        <f t="shared" si="13"/>
        <v>14399</v>
      </c>
      <c r="I122" s="53"/>
      <c r="J122" s="18">
        <f t="shared" si="14"/>
        <v>0</v>
      </c>
      <c r="K122" s="35">
        <f t="shared" si="15"/>
        <v>0</v>
      </c>
      <c r="M122" s="5">
        <v>115</v>
      </c>
      <c r="N122" s="8" t="s">
        <v>139</v>
      </c>
      <c r="O122" s="9" t="s">
        <v>6</v>
      </c>
      <c r="P122" s="10">
        <v>1</v>
      </c>
      <c r="Q122" s="30">
        <v>10991</v>
      </c>
      <c r="R122" s="31">
        <f t="shared" si="8"/>
        <v>2088</v>
      </c>
      <c r="S122" s="40">
        <f t="shared" si="9"/>
        <v>13079</v>
      </c>
      <c r="T122" s="54"/>
      <c r="U122" s="31">
        <f t="shared" si="10"/>
        <v>0</v>
      </c>
      <c r="V122" s="32">
        <f t="shared" si="11"/>
        <v>0</v>
      </c>
    </row>
    <row r="123" spans="2:22" ht="15.6" x14ac:dyDescent="0.3">
      <c r="B123" s="5">
        <v>116</v>
      </c>
      <c r="C123" s="8" t="s">
        <v>162</v>
      </c>
      <c r="D123" s="9" t="s">
        <v>6</v>
      </c>
      <c r="E123" s="21">
        <v>1</v>
      </c>
      <c r="F123" s="33">
        <v>24792</v>
      </c>
      <c r="G123" s="18">
        <f t="shared" si="12"/>
        <v>4710</v>
      </c>
      <c r="H123" s="34">
        <f t="shared" si="13"/>
        <v>29502</v>
      </c>
      <c r="I123" s="53"/>
      <c r="J123" s="18">
        <f t="shared" si="14"/>
        <v>0</v>
      </c>
      <c r="K123" s="35">
        <f t="shared" si="15"/>
        <v>0</v>
      </c>
      <c r="M123" s="5">
        <v>116</v>
      </c>
      <c r="N123" s="8" t="s">
        <v>141</v>
      </c>
      <c r="O123" s="9" t="s">
        <v>6</v>
      </c>
      <c r="P123" s="10">
        <v>1</v>
      </c>
      <c r="Q123" s="30">
        <v>8549</v>
      </c>
      <c r="R123" s="31">
        <f t="shared" si="8"/>
        <v>1624</v>
      </c>
      <c r="S123" s="40">
        <f t="shared" si="9"/>
        <v>10173</v>
      </c>
      <c r="T123" s="54"/>
      <c r="U123" s="31">
        <f t="shared" si="10"/>
        <v>0</v>
      </c>
      <c r="V123" s="32">
        <f t="shared" si="11"/>
        <v>0</v>
      </c>
    </row>
    <row r="124" spans="2:22" ht="15.6" x14ac:dyDescent="0.3">
      <c r="B124" s="5">
        <v>117</v>
      </c>
      <c r="C124" s="8" t="s">
        <v>164</v>
      </c>
      <c r="D124" s="9" t="s">
        <v>6</v>
      </c>
      <c r="E124" s="21">
        <v>1</v>
      </c>
      <c r="F124" s="33">
        <v>73696</v>
      </c>
      <c r="G124" s="18">
        <f t="shared" si="12"/>
        <v>14002</v>
      </c>
      <c r="H124" s="34">
        <f t="shared" si="13"/>
        <v>87698</v>
      </c>
      <c r="I124" s="53"/>
      <c r="J124" s="18">
        <f t="shared" si="14"/>
        <v>0</v>
      </c>
      <c r="K124" s="35">
        <f t="shared" si="15"/>
        <v>0</v>
      </c>
      <c r="M124" s="5">
        <v>117</v>
      </c>
      <c r="N124" s="11" t="s">
        <v>165</v>
      </c>
      <c r="O124" s="9" t="s">
        <v>6</v>
      </c>
      <c r="P124" s="10">
        <v>1</v>
      </c>
      <c r="Q124" s="30">
        <v>121170</v>
      </c>
      <c r="R124" s="31">
        <f t="shared" si="8"/>
        <v>23022</v>
      </c>
      <c r="S124" s="40">
        <f t="shared" si="9"/>
        <v>144192</v>
      </c>
      <c r="T124" s="54"/>
      <c r="U124" s="31">
        <f t="shared" si="10"/>
        <v>0</v>
      </c>
      <c r="V124" s="32">
        <f t="shared" si="11"/>
        <v>0</v>
      </c>
    </row>
    <row r="125" spans="2:22" ht="28.8" x14ac:dyDescent="0.3">
      <c r="B125" s="5">
        <v>118</v>
      </c>
      <c r="C125" s="8" t="s">
        <v>166</v>
      </c>
      <c r="D125" s="9" t="s">
        <v>6</v>
      </c>
      <c r="E125" s="21">
        <v>1</v>
      </c>
      <c r="F125" s="33">
        <v>27812</v>
      </c>
      <c r="G125" s="18">
        <f t="shared" si="12"/>
        <v>5284</v>
      </c>
      <c r="H125" s="34">
        <f t="shared" si="13"/>
        <v>33096</v>
      </c>
      <c r="I125" s="53"/>
      <c r="J125" s="18">
        <f t="shared" si="14"/>
        <v>0</v>
      </c>
      <c r="K125" s="35">
        <f t="shared" si="15"/>
        <v>0</v>
      </c>
      <c r="M125" s="5">
        <v>118</v>
      </c>
      <c r="N125" s="8" t="s">
        <v>143</v>
      </c>
      <c r="O125" s="10" t="s">
        <v>6</v>
      </c>
      <c r="P125" s="10">
        <v>1</v>
      </c>
      <c r="Q125" s="30">
        <v>17027</v>
      </c>
      <c r="R125" s="31">
        <f t="shared" si="8"/>
        <v>3235</v>
      </c>
      <c r="S125" s="40">
        <f t="shared" si="9"/>
        <v>20262</v>
      </c>
      <c r="T125" s="54"/>
      <c r="U125" s="31">
        <f t="shared" si="10"/>
        <v>0</v>
      </c>
      <c r="V125" s="32">
        <f t="shared" si="11"/>
        <v>0</v>
      </c>
    </row>
    <row r="126" spans="2:22" ht="15.6" x14ac:dyDescent="0.3">
      <c r="B126" s="5">
        <v>119</v>
      </c>
      <c r="C126" s="8" t="s">
        <v>167</v>
      </c>
      <c r="D126" s="9" t="s">
        <v>6</v>
      </c>
      <c r="E126" s="21">
        <v>1</v>
      </c>
      <c r="F126" s="33">
        <v>39344</v>
      </c>
      <c r="G126" s="18">
        <f t="shared" si="12"/>
        <v>7475</v>
      </c>
      <c r="H126" s="34">
        <f t="shared" si="13"/>
        <v>46819</v>
      </c>
      <c r="I126" s="53"/>
      <c r="J126" s="18">
        <f t="shared" si="14"/>
        <v>0</v>
      </c>
      <c r="K126" s="35">
        <f t="shared" si="15"/>
        <v>0</v>
      </c>
      <c r="M126" s="5">
        <v>119</v>
      </c>
      <c r="N126" s="8" t="s">
        <v>145</v>
      </c>
      <c r="O126" s="9" t="s">
        <v>6</v>
      </c>
      <c r="P126" s="10">
        <v>1</v>
      </c>
      <c r="Q126" s="30">
        <v>15852</v>
      </c>
      <c r="R126" s="31">
        <f t="shared" si="8"/>
        <v>3012</v>
      </c>
      <c r="S126" s="40">
        <f t="shared" si="9"/>
        <v>18864</v>
      </c>
      <c r="T126" s="54"/>
      <c r="U126" s="31">
        <f t="shared" si="10"/>
        <v>0</v>
      </c>
      <c r="V126" s="32">
        <f t="shared" si="11"/>
        <v>0</v>
      </c>
    </row>
    <row r="127" spans="2:22" ht="15.6" x14ac:dyDescent="0.3">
      <c r="B127" s="5">
        <v>120</v>
      </c>
      <c r="C127" s="8" t="s">
        <v>168</v>
      </c>
      <c r="D127" s="9" t="s">
        <v>6</v>
      </c>
      <c r="E127" s="21">
        <v>1</v>
      </c>
      <c r="F127" s="33">
        <v>106182</v>
      </c>
      <c r="G127" s="18">
        <f t="shared" si="12"/>
        <v>20175</v>
      </c>
      <c r="H127" s="34">
        <f t="shared" si="13"/>
        <v>126357</v>
      </c>
      <c r="I127" s="53"/>
      <c r="J127" s="18">
        <f t="shared" si="14"/>
        <v>0</v>
      </c>
      <c r="K127" s="35">
        <f t="shared" si="15"/>
        <v>0</v>
      </c>
      <c r="M127" s="5">
        <v>120</v>
      </c>
      <c r="N127" s="8" t="s">
        <v>147</v>
      </c>
      <c r="O127" s="9" t="s">
        <v>6</v>
      </c>
      <c r="P127" s="10">
        <v>1</v>
      </c>
      <c r="Q127" s="30">
        <v>71623</v>
      </c>
      <c r="R127" s="31">
        <f t="shared" si="8"/>
        <v>13608</v>
      </c>
      <c r="S127" s="40">
        <f t="shared" si="9"/>
        <v>85231</v>
      </c>
      <c r="T127" s="54"/>
      <c r="U127" s="31">
        <f t="shared" si="10"/>
        <v>0</v>
      </c>
      <c r="V127" s="32">
        <f t="shared" si="11"/>
        <v>0</v>
      </c>
    </row>
    <row r="128" spans="2:22" ht="15.6" x14ac:dyDescent="0.3">
      <c r="B128" s="5">
        <v>121</v>
      </c>
      <c r="C128" s="8" t="s">
        <v>169</v>
      </c>
      <c r="D128" s="9" t="s">
        <v>6</v>
      </c>
      <c r="E128" s="21">
        <v>1</v>
      </c>
      <c r="F128" s="33">
        <v>7726</v>
      </c>
      <c r="G128" s="18">
        <f t="shared" si="12"/>
        <v>1468</v>
      </c>
      <c r="H128" s="34">
        <f t="shared" si="13"/>
        <v>9194</v>
      </c>
      <c r="I128" s="53"/>
      <c r="J128" s="18">
        <f t="shared" si="14"/>
        <v>0</v>
      </c>
      <c r="K128" s="35">
        <f t="shared" si="15"/>
        <v>0</v>
      </c>
      <c r="M128" s="5">
        <v>121</v>
      </c>
      <c r="N128" s="8" t="s">
        <v>148</v>
      </c>
      <c r="O128" s="9" t="s">
        <v>6</v>
      </c>
      <c r="P128" s="10">
        <v>1</v>
      </c>
      <c r="Q128" s="30">
        <v>84082</v>
      </c>
      <c r="R128" s="31">
        <f t="shared" si="8"/>
        <v>15976</v>
      </c>
      <c r="S128" s="40">
        <f t="shared" si="9"/>
        <v>100058</v>
      </c>
      <c r="T128" s="54"/>
      <c r="U128" s="31">
        <f t="shared" si="10"/>
        <v>0</v>
      </c>
      <c r="V128" s="32">
        <f t="shared" si="11"/>
        <v>0</v>
      </c>
    </row>
    <row r="129" spans="2:22" ht="15.6" x14ac:dyDescent="0.3">
      <c r="B129" s="5">
        <v>122</v>
      </c>
      <c r="C129" s="8" t="s">
        <v>170</v>
      </c>
      <c r="D129" s="9" t="s">
        <v>6</v>
      </c>
      <c r="E129" s="21">
        <v>1</v>
      </c>
      <c r="F129" s="33">
        <v>9629</v>
      </c>
      <c r="G129" s="18">
        <f t="shared" si="12"/>
        <v>1830</v>
      </c>
      <c r="H129" s="34">
        <f t="shared" si="13"/>
        <v>11459</v>
      </c>
      <c r="I129" s="53"/>
      <c r="J129" s="18">
        <f t="shared" si="14"/>
        <v>0</v>
      </c>
      <c r="K129" s="35">
        <f t="shared" si="15"/>
        <v>0</v>
      </c>
      <c r="M129" s="5">
        <v>122</v>
      </c>
      <c r="N129" s="8" t="s">
        <v>150</v>
      </c>
      <c r="O129" s="9" t="s">
        <v>6</v>
      </c>
      <c r="P129" s="10">
        <v>1</v>
      </c>
      <c r="Q129" s="30">
        <v>66105</v>
      </c>
      <c r="R129" s="31">
        <f t="shared" si="8"/>
        <v>12560</v>
      </c>
      <c r="S129" s="40">
        <f t="shared" si="9"/>
        <v>78665</v>
      </c>
      <c r="T129" s="54"/>
      <c r="U129" s="31">
        <f t="shared" si="10"/>
        <v>0</v>
      </c>
      <c r="V129" s="32">
        <f t="shared" si="11"/>
        <v>0</v>
      </c>
    </row>
    <row r="130" spans="2:22" ht="15.6" x14ac:dyDescent="0.3">
      <c r="B130" s="5">
        <v>123</v>
      </c>
      <c r="C130" s="8" t="s">
        <v>171</v>
      </c>
      <c r="D130" s="9" t="s">
        <v>6</v>
      </c>
      <c r="E130" s="21">
        <v>1</v>
      </c>
      <c r="F130" s="33">
        <v>128137</v>
      </c>
      <c r="G130" s="18">
        <f t="shared" si="12"/>
        <v>24346</v>
      </c>
      <c r="H130" s="34">
        <f t="shared" si="13"/>
        <v>152483</v>
      </c>
      <c r="I130" s="53"/>
      <c r="J130" s="18">
        <f t="shared" si="14"/>
        <v>0</v>
      </c>
      <c r="K130" s="35">
        <f t="shared" si="15"/>
        <v>0</v>
      </c>
      <c r="M130" s="5">
        <v>123</v>
      </c>
      <c r="N130" s="8" t="s">
        <v>151</v>
      </c>
      <c r="O130" s="9" t="s">
        <v>6</v>
      </c>
      <c r="P130" s="10">
        <v>1</v>
      </c>
      <c r="Q130" s="30">
        <v>99624</v>
      </c>
      <c r="R130" s="31">
        <f t="shared" si="8"/>
        <v>18929</v>
      </c>
      <c r="S130" s="40">
        <f t="shared" si="9"/>
        <v>118553</v>
      </c>
      <c r="T130" s="54"/>
      <c r="U130" s="31">
        <f t="shared" si="10"/>
        <v>0</v>
      </c>
      <c r="V130" s="32">
        <f t="shared" si="11"/>
        <v>0</v>
      </c>
    </row>
    <row r="131" spans="2:22" ht="15.6" x14ac:dyDescent="0.3">
      <c r="B131" s="5">
        <v>124</v>
      </c>
      <c r="C131" s="8" t="s">
        <v>172</v>
      </c>
      <c r="D131" s="9" t="s">
        <v>136</v>
      </c>
      <c r="E131" s="21">
        <v>1</v>
      </c>
      <c r="F131" s="33">
        <v>31541</v>
      </c>
      <c r="G131" s="18">
        <f t="shared" si="12"/>
        <v>5993</v>
      </c>
      <c r="H131" s="34">
        <f t="shared" si="13"/>
        <v>37534</v>
      </c>
      <c r="I131" s="53"/>
      <c r="J131" s="18">
        <f t="shared" si="14"/>
        <v>0</v>
      </c>
      <c r="K131" s="35">
        <f t="shared" si="15"/>
        <v>0</v>
      </c>
      <c r="M131" s="5">
        <v>124</v>
      </c>
      <c r="N131" s="8" t="s">
        <v>152</v>
      </c>
      <c r="O131" s="9" t="s">
        <v>6</v>
      </c>
      <c r="P131" s="10">
        <v>1</v>
      </c>
      <c r="Q131" s="30">
        <v>38247</v>
      </c>
      <c r="R131" s="31">
        <f t="shared" si="8"/>
        <v>7267</v>
      </c>
      <c r="S131" s="40">
        <f t="shared" si="9"/>
        <v>45514</v>
      </c>
      <c r="T131" s="54"/>
      <c r="U131" s="31">
        <f t="shared" si="10"/>
        <v>0</v>
      </c>
      <c r="V131" s="32">
        <f t="shared" si="11"/>
        <v>0</v>
      </c>
    </row>
    <row r="132" spans="2:22" ht="15.6" x14ac:dyDescent="0.3">
      <c r="B132" s="5">
        <v>125</v>
      </c>
      <c r="C132" s="8" t="s">
        <v>173</v>
      </c>
      <c r="D132" s="9" t="s">
        <v>6</v>
      </c>
      <c r="E132" s="21">
        <v>1</v>
      </c>
      <c r="F132" s="33">
        <v>3871</v>
      </c>
      <c r="G132" s="18">
        <f t="shared" si="12"/>
        <v>735</v>
      </c>
      <c r="H132" s="34">
        <f t="shared" si="13"/>
        <v>4606</v>
      </c>
      <c r="I132" s="53"/>
      <c r="J132" s="18">
        <f t="shared" si="14"/>
        <v>0</v>
      </c>
      <c r="K132" s="35">
        <f t="shared" si="15"/>
        <v>0</v>
      </c>
      <c r="M132" s="5">
        <v>125</v>
      </c>
      <c r="N132" s="8" t="s">
        <v>153</v>
      </c>
      <c r="O132" s="9" t="s">
        <v>6</v>
      </c>
      <c r="P132" s="10">
        <v>1</v>
      </c>
      <c r="Q132" s="30">
        <v>32227</v>
      </c>
      <c r="R132" s="31">
        <f t="shared" si="8"/>
        <v>6123</v>
      </c>
      <c r="S132" s="40">
        <f t="shared" si="9"/>
        <v>38350</v>
      </c>
      <c r="T132" s="54"/>
      <c r="U132" s="31">
        <f t="shared" si="10"/>
        <v>0</v>
      </c>
      <c r="V132" s="32">
        <f t="shared" si="11"/>
        <v>0</v>
      </c>
    </row>
    <row r="133" spans="2:22" ht="15.6" x14ac:dyDescent="0.3">
      <c r="B133" s="5">
        <v>126</v>
      </c>
      <c r="C133" s="8" t="s">
        <v>174</v>
      </c>
      <c r="D133" s="9" t="s">
        <v>6</v>
      </c>
      <c r="E133" s="21">
        <v>1</v>
      </c>
      <c r="F133" s="33">
        <v>6398</v>
      </c>
      <c r="G133" s="18">
        <f t="shared" si="12"/>
        <v>1216</v>
      </c>
      <c r="H133" s="34">
        <f t="shared" si="13"/>
        <v>7614</v>
      </c>
      <c r="I133" s="53"/>
      <c r="J133" s="18">
        <f t="shared" si="14"/>
        <v>0</v>
      </c>
      <c r="K133" s="35">
        <f t="shared" si="15"/>
        <v>0</v>
      </c>
      <c r="M133" s="5">
        <v>126</v>
      </c>
      <c r="N133" s="8" t="s">
        <v>154</v>
      </c>
      <c r="O133" s="9" t="s">
        <v>6</v>
      </c>
      <c r="P133" s="10">
        <v>1</v>
      </c>
      <c r="Q133" s="30">
        <v>2141</v>
      </c>
      <c r="R133" s="31">
        <f t="shared" si="8"/>
        <v>407</v>
      </c>
      <c r="S133" s="40">
        <f t="shared" si="9"/>
        <v>2548</v>
      </c>
      <c r="T133" s="54"/>
      <c r="U133" s="31">
        <f t="shared" si="10"/>
        <v>0</v>
      </c>
      <c r="V133" s="32">
        <f t="shared" si="11"/>
        <v>0</v>
      </c>
    </row>
    <row r="134" spans="2:22" ht="15.6" x14ac:dyDescent="0.3">
      <c r="B134" s="5">
        <v>127</v>
      </c>
      <c r="C134" s="8" t="s">
        <v>175</v>
      </c>
      <c r="D134" s="9" t="s">
        <v>6</v>
      </c>
      <c r="E134" s="21">
        <v>1</v>
      </c>
      <c r="F134" s="33">
        <v>10928</v>
      </c>
      <c r="G134" s="18">
        <f t="shared" si="12"/>
        <v>2076</v>
      </c>
      <c r="H134" s="34">
        <f t="shared" si="13"/>
        <v>13004</v>
      </c>
      <c r="I134" s="53"/>
      <c r="J134" s="18">
        <f t="shared" si="14"/>
        <v>0</v>
      </c>
      <c r="K134" s="35">
        <f t="shared" si="15"/>
        <v>0</v>
      </c>
      <c r="M134" s="5">
        <v>127</v>
      </c>
      <c r="N134" s="8" t="s">
        <v>156</v>
      </c>
      <c r="O134" s="9" t="s">
        <v>157</v>
      </c>
      <c r="P134" s="10">
        <v>1</v>
      </c>
      <c r="Q134" s="30">
        <v>21482</v>
      </c>
      <c r="R134" s="31">
        <f t="shared" si="8"/>
        <v>4082</v>
      </c>
      <c r="S134" s="40">
        <f t="shared" si="9"/>
        <v>25564</v>
      </c>
      <c r="T134" s="54"/>
      <c r="U134" s="31">
        <f t="shared" si="10"/>
        <v>0</v>
      </c>
      <c r="V134" s="32">
        <f t="shared" si="11"/>
        <v>0</v>
      </c>
    </row>
    <row r="135" spans="2:22" ht="15.6" x14ac:dyDescent="0.3">
      <c r="B135" s="5">
        <v>128</v>
      </c>
      <c r="C135" s="8" t="s">
        <v>176</v>
      </c>
      <c r="D135" s="9" t="s">
        <v>6</v>
      </c>
      <c r="E135" s="21">
        <v>1</v>
      </c>
      <c r="F135" s="33">
        <v>6154</v>
      </c>
      <c r="G135" s="18">
        <f t="shared" si="12"/>
        <v>1169</v>
      </c>
      <c r="H135" s="34">
        <f t="shared" si="13"/>
        <v>7323</v>
      </c>
      <c r="I135" s="53"/>
      <c r="J135" s="18">
        <f t="shared" si="14"/>
        <v>0</v>
      </c>
      <c r="K135" s="35">
        <f t="shared" si="15"/>
        <v>0</v>
      </c>
      <c r="M135" s="5">
        <v>128</v>
      </c>
      <c r="N135" s="8" t="s">
        <v>158</v>
      </c>
      <c r="O135" s="9" t="s">
        <v>6</v>
      </c>
      <c r="P135" s="10">
        <v>1</v>
      </c>
      <c r="Q135" s="30">
        <v>18852</v>
      </c>
      <c r="R135" s="31">
        <f t="shared" si="8"/>
        <v>3582</v>
      </c>
      <c r="S135" s="40">
        <f t="shared" si="9"/>
        <v>22434</v>
      </c>
      <c r="T135" s="54"/>
      <c r="U135" s="31">
        <f t="shared" si="10"/>
        <v>0</v>
      </c>
      <c r="V135" s="32">
        <f t="shared" si="11"/>
        <v>0</v>
      </c>
    </row>
    <row r="136" spans="2:22" ht="15.6" x14ac:dyDescent="0.3">
      <c r="B136" s="5">
        <v>129</v>
      </c>
      <c r="C136" s="8" t="s">
        <v>177</v>
      </c>
      <c r="D136" s="9" t="s">
        <v>6</v>
      </c>
      <c r="E136" s="21">
        <v>1</v>
      </c>
      <c r="F136" s="33">
        <v>2771</v>
      </c>
      <c r="G136" s="18">
        <f t="shared" si="12"/>
        <v>526</v>
      </c>
      <c r="H136" s="34">
        <f t="shared" si="13"/>
        <v>3297</v>
      </c>
      <c r="I136" s="53"/>
      <c r="J136" s="18">
        <f t="shared" si="14"/>
        <v>0</v>
      </c>
      <c r="K136" s="35">
        <f t="shared" si="15"/>
        <v>0</v>
      </c>
      <c r="M136" s="5">
        <v>129</v>
      </c>
      <c r="N136" s="8" t="s">
        <v>159</v>
      </c>
      <c r="O136" s="9" t="s">
        <v>6</v>
      </c>
      <c r="P136" s="10">
        <v>1</v>
      </c>
      <c r="Q136" s="30">
        <v>20679</v>
      </c>
      <c r="R136" s="31">
        <f t="shared" si="8"/>
        <v>3929</v>
      </c>
      <c r="S136" s="40">
        <f t="shared" si="9"/>
        <v>24608</v>
      </c>
      <c r="T136" s="54"/>
      <c r="U136" s="31">
        <f t="shared" si="10"/>
        <v>0</v>
      </c>
      <c r="V136" s="32">
        <f t="shared" si="11"/>
        <v>0</v>
      </c>
    </row>
    <row r="137" spans="2:22" ht="15.6" x14ac:dyDescent="0.3">
      <c r="B137" s="5">
        <v>130</v>
      </c>
      <c r="C137" s="8" t="s">
        <v>178</v>
      </c>
      <c r="D137" s="9" t="s">
        <v>116</v>
      </c>
      <c r="E137" s="21">
        <v>1</v>
      </c>
      <c r="F137" s="33">
        <v>115835</v>
      </c>
      <c r="G137" s="18">
        <f t="shared" si="12"/>
        <v>22009</v>
      </c>
      <c r="H137" s="34">
        <f t="shared" si="13"/>
        <v>137844</v>
      </c>
      <c r="I137" s="53"/>
      <c r="J137" s="18">
        <f t="shared" si="14"/>
        <v>0</v>
      </c>
      <c r="K137" s="35">
        <f t="shared" si="15"/>
        <v>0</v>
      </c>
      <c r="M137" s="5">
        <v>130</v>
      </c>
      <c r="N137" s="8" t="s">
        <v>161</v>
      </c>
      <c r="O137" s="9" t="s">
        <v>6</v>
      </c>
      <c r="P137" s="10">
        <v>1</v>
      </c>
      <c r="Q137" s="30">
        <v>13640</v>
      </c>
      <c r="R137" s="31">
        <f t="shared" ref="R137:R200" si="16">ROUND(Q137*19/100,0)</f>
        <v>2592</v>
      </c>
      <c r="S137" s="40">
        <f t="shared" ref="S137:S200" si="17">+Q137+R137</f>
        <v>16232</v>
      </c>
      <c r="T137" s="54"/>
      <c r="U137" s="31">
        <f t="shared" ref="U137:U200" si="18">ROUND(T137*19/100,0)</f>
        <v>0</v>
      </c>
      <c r="V137" s="32">
        <f t="shared" ref="V137:V200" si="19">+T137+U137</f>
        <v>0</v>
      </c>
    </row>
    <row r="138" spans="2:22" ht="15.6" x14ac:dyDescent="0.3">
      <c r="B138" s="5">
        <v>131</v>
      </c>
      <c r="C138" s="8" t="s">
        <v>179</v>
      </c>
      <c r="D138" s="9" t="s">
        <v>116</v>
      </c>
      <c r="E138" s="21">
        <v>1</v>
      </c>
      <c r="F138" s="33">
        <v>166088</v>
      </c>
      <c r="G138" s="18">
        <f t="shared" ref="G138:G188" si="20">ROUND(+F138*19/100,0)</f>
        <v>31557</v>
      </c>
      <c r="H138" s="34">
        <f t="shared" ref="H138:H188" si="21">+F138+G138</f>
        <v>197645</v>
      </c>
      <c r="I138" s="53"/>
      <c r="J138" s="18">
        <f t="shared" ref="J138:J188" si="22">ROUND(+I138*19/100,0)</f>
        <v>0</v>
      </c>
      <c r="K138" s="35">
        <f t="shared" ref="K138:K188" si="23">+I138+J138</f>
        <v>0</v>
      </c>
      <c r="M138" s="5">
        <v>131</v>
      </c>
      <c r="N138" s="8" t="s">
        <v>162</v>
      </c>
      <c r="O138" s="9" t="s">
        <v>6</v>
      </c>
      <c r="P138" s="10">
        <v>1</v>
      </c>
      <c r="Q138" s="30">
        <v>28192</v>
      </c>
      <c r="R138" s="31">
        <f t="shared" si="16"/>
        <v>5356</v>
      </c>
      <c r="S138" s="40">
        <f t="shared" si="17"/>
        <v>33548</v>
      </c>
      <c r="T138" s="54"/>
      <c r="U138" s="31">
        <f t="shared" si="18"/>
        <v>0</v>
      </c>
      <c r="V138" s="32">
        <f t="shared" si="19"/>
        <v>0</v>
      </c>
    </row>
    <row r="139" spans="2:22" ht="15.6" x14ac:dyDescent="0.3">
      <c r="B139" s="5">
        <v>132</v>
      </c>
      <c r="C139" s="8" t="s">
        <v>180</v>
      </c>
      <c r="D139" s="9" t="s">
        <v>104</v>
      </c>
      <c r="E139" s="21">
        <v>1</v>
      </c>
      <c r="F139" s="33">
        <v>400028</v>
      </c>
      <c r="G139" s="18">
        <f t="shared" si="20"/>
        <v>76005</v>
      </c>
      <c r="H139" s="34">
        <f t="shared" si="21"/>
        <v>476033</v>
      </c>
      <c r="I139" s="53"/>
      <c r="J139" s="18">
        <f t="shared" si="22"/>
        <v>0</v>
      </c>
      <c r="K139" s="35">
        <f t="shared" si="23"/>
        <v>0</v>
      </c>
      <c r="M139" s="5">
        <v>132</v>
      </c>
      <c r="N139" s="11" t="s">
        <v>181</v>
      </c>
      <c r="O139" s="9" t="s">
        <v>6</v>
      </c>
      <c r="P139" s="10">
        <v>1</v>
      </c>
      <c r="Q139" s="30">
        <v>61516</v>
      </c>
      <c r="R139" s="31">
        <f t="shared" si="16"/>
        <v>11688</v>
      </c>
      <c r="S139" s="40">
        <f t="shared" si="17"/>
        <v>73204</v>
      </c>
      <c r="T139" s="54"/>
      <c r="U139" s="31">
        <f t="shared" si="18"/>
        <v>0</v>
      </c>
      <c r="V139" s="32">
        <f t="shared" si="19"/>
        <v>0</v>
      </c>
    </row>
    <row r="140" spans="2:22" ht="15.6" x14ac:dyDescent="0.3">
      <c r="B140" s="5">
        <v>133</v>
      </c>
      <c r="C140" s="8" t="s">
        <v>182</v>
      </c>
      <c r="D140" s="9" t="s">
        <v>104</v>
      </c>
      <c r="E140" s="21">
        <v>1</v>
      </c>
      <c r="F140" s="33">
        <v>360308</v>
      </c>
      <c r="G140" s="18">
        <f t="shared" si="20"/>
        <v>68459</v>
      </c>
      <c r="H140" s="34">
        <f t="shared" si="21"/>
        <v>428767</v>
      </c>
      <c r="I140" s="53"/>
      <c r="J140" s="18">
        <f t="shared" si="22"/>
        <v>0</v>
      </c>
      <c r="K140" s="35">
        <f t="shared" si="23"/>
        <v>0</v>
      </c>
      <c r="M140" s="5">
        <v>133</v>
      </c>
      <c r="N140" s="8" t="s">
        <v>164</v>
      </c>
      <c r="O140" s="9" t="s">
        <v>6</v>
      </c>
      <c r="P140" s="10">
        <v>1</v>
      </c>
      <c r="Q140" s="30">
        <v>59990</v>
      </c>
      <c r="R140" s="31">
        <f t="shared" si="16"/>
        <v>11398</v>
      </c>
      <c r="S140" s="40">
        <f t="shared" si="17"/>
        <v>71388</v>
      </c>
      <c r="T140" s="54"/>
      <c r="U140" s="31">
        <f t="shared" si="18"/>
        <v>0</v>
      </c>
      <c r="V140" s="32">
        <f t="shared" si="19"/>
        <v>0</v>
      </c>
    </row>
    <row r="141" spans="2:22" ht="15.6" x14ac:dyDescent="0.3">
      <c r="B141" s="5">
        <v>134</v>
      </c>
      <c r="C141" s="8" t="s">
        <v>184</v>
      </c>
      <c r="D141" s="9" t="s">
        <v>104</v>
      </c>
      <c r="E141" s="21">
        <v>1</v>
      </c>
      <c r="F141" s="33">
        <v>193476</v>
      </c>
      <c r="G141" s="18">
        <f t="shared" si="20"/>
        <v>36760</v>
      </c>
      <c r="H141" s="34">
        <f t="shared" si="21"/>
        <v>230236</v>
      </c>
      <c r="I141" s="53"/>
      <c r="J141" s="18">
        <f t="shared" si="22"/>
        <v>0</v>
      </c>
      <c r="K141" s="35">
        <f t="shared" si="23"/>
        <v>0</v>
      </c>
      <c r="M141" s="5">
        <v>134</v>
      </c>
      <c r="N141" s="8" t="s">
        <v>166</v>
      </c>
      <c r="O141" s="9" t="s">
        <v>6</v>
      </c>
      <c r="P141" s="10">
        <v>1</v>
      </c>
      <c r="Q141" s="30">
        <v>28952</v>
      </c>
      <c r="R141" s="31">
        <f t="shared" si="16"/>
        <v>5501</v>
      </c>
      <c r="S141" s="40">
        <f t="shared" si="17"/>
        <v>34453</v>
      </c>
      <c r="T141" s="54"/>
      <c r="U141" s="31">
        <f t="shared" si="18"/>
        <v>0</v>
      </c>
      <c r="V141" s="32">
        <f t="shared" si="19"/>
        <v>0</v>
      </c>
    </row>
    <row r="142" spans="2:22" ht="15.6" x14ac:dyDescent="0.3">
      <c r="B142" s="5">
        <v>135</v>
      </c>
      <c r="C142" s="8" t="s">
        <v>185</v>
      </c>
      <c r="D142" s="9" t="s">
        <v>6</v>
      </c>
      <c r="E142" s="21">
        <v>1</v>
      </c>
      <c r="F142" s="33">
        <v>21429</v>
      </c>
      <c r="G142" s="18">
        <f t="shared" si="20"/>
        <v>4072</v>
      </c>
      <c r="H142" s="34">
        <f t="shared" si="21"/>
        <v>25501</v>
      </c>
      <c r="I142" s="53"/>
      <c r="J142" s="18">
        <f t="shared" si="22"/>
        <v>0</v>
      </c>
      <c r="K142" s="35">
        <f t="shared" si="23"/>
        <v>0</v>
      </c>
      <c r="M142" s="5">
        <v>135</v>
      </c>
      <c r="N142" s="8" t="s">
        <v>167</v>
      </c>
      <c r="O142" s="9" t="s">
        <v>6</v>
      </c>
      <c r="P142" s="10">
        <v>1</v>
      </c>
      <c r="Q142" s="30">
        <v>40826</v>
      </c>
      <c r="R142" s="31">
        <f t="shared" si="16"/>
        <v>7757</v>
      </c>
      <c r="S142" s="40">
        <f t="shared" si="17"/>
        <v>48583</v>
      </c>
      <c r="T142" s="54"/>
      <c r="U142" s="31">
        <f t="shared" si="18"/>
        <v>0</v>
      </c>
      <c r="V142" s="32">
        <f t="shared" si="19"/>
        <v>0</v>
      </c>
    </row>
    <row r="143" spans="2:22" ht="15.6" x14ac:dyDescent="0.3">
      <c r="B143" s="5">
        <v>136</v>
      </c>
      <c r="C143" s="8" t="s">
        <v>186</v>
      </c>
      <c r="D143" s="9" t="s">
        <v>6</v>
      </c>
      <c r="E143" s="21">
        <v>1</v>
      </c>
      <c r="F143" s="33">
        <v>47889</v>
      </c>
      <c r="G143" s="18">
        <f t="shared" si="20"/>
        <v>9099</v>
      </c>
      <c r="H143" s="34">
        <f t="shared" si="21"/>
        <v>56988</v>
      </c>
      <c r="I143" s="53"/>
      <c r="J143" s="18">
        <f t="shared" si="22"/>
        <v>0</v>
      </c>
      <c r="K143" s="35">
        <f t="shared" si="23"/>
        <v>0</v>
      </c>
      <c r="M143" s="5">
        <v>136</v>
      </c>
      <c r="N143" s="8" t="s">
        <v>168</v>
      </c>
      <c r="O143" s="9" t="s">
        <v>6</v>
      </c>
      <c r="P143" s="10">
        <v>1</v>
      </c>
      <c r="Q143" s="30">
        <v>86093</v>
      </c>
      <c r="R143" s="31">
        <f t="shared" si="16"/>
        <v>16358</v>
      </c>
      <c r="S143" s="40">
        <f t="shared" si="17"/>
        <v>102451</v>
      </c>
      <c r="T143" s="54"/>
      <c r="U143" s="31">
        <f t="shared" si="18"/>
        <v>0</v>
      </c>
      <c r="V143" s="32">
        <f t="shared" si="19"/>
        <v>0</v>
      </c>
    </row>
    <row r="144" spans="2:22" ht="15.6" x14ac:dyDescent="0.3">
      <c r="B144" s="5">
        <v>137</v>
      </c>
      <c r="C144" s="8" t="s">
        <v>187</v>
      </c>
      <c r="D144" s="9" t="s">
        <v>6</v>
      </c>
      <c r="E144" s="21">
        <v>1</v>
      </c>
      <c r="F144" s="33">
        <v>20430</v>
      </c>
      <c r="G144" s="18">
        <f t="shared" si="20"/>
        <v>3882</v>
      </c>
      <c r="H144" s="34">
        <f t="shared" si="21"/>
        <v>24312</v>
      </c>
      <c r="I144" s="53"/>
      <c r="J144" s="18">
        <f t="shared" si="22"/>
        <v>0</v>
      </c>
      <c r="K144" s="35">
        <f t="shared" si="23"/>
        <v>0</v>
      </c>
      <c r="M144" s="5">
        <v>137</v>
      </c>
      <c r="N144" s="8" t="s">
        <v>188</v>
      </c>
      <c r="O144" s="9" t="s">
        <v>6</v>
      </c>
      <c r="P144" s="10">
        <v>1</v>
      </c>
      <c r="Q144" s="30">
        <v>9286</v>
      </c>
      <c r="R144" s="31">
        <f t="shared" si="16"/>
        <v>1764</v>
      </c>
      <c r="S144" s="40">
        <f t="shared" si="17"/>
        <v>11050</v>
      </c>
      <c r="T144" s="54"/>
      <c r="U144" s="31">
        <f t="shared" si="18"/>
        <v>0</v>
      </c>
      <c r="V144" s="32">
        <f t="shared" si="19"/>
        <v>0</v>
      </c>
    </row>
    <row r="145" spans="2:22" ht="15.6" x14ac:dyDescent="0.3">
      <c r="B145" s="5">
        <v>138</v>
      </c>
      <c r="C145" s="8" t="s">
        <v>189</v>
      </c>
      <c r="D145" s="9" t="s">
        <v>6</v>
      </c>
      <c r="E145" s="21">
        <v>1</v>
      </c>
      <c r="F145" s="33">
        <v>16047</v>
      </c>
      <c r="G145" s="18">
        <f t="shared" si="20"/>
        <v>3049</v>
      </c>
      <c r="H145" s="34">
        <f t="shared" si="21"/>
        <v>19096</v>
      </c>
      <c r="I145" s="53"/>
      <c r="J145" s="18">
        <f t="shared" si="22"/>
        <v>0</v>
      </c>
      <c r="K145" s="35">
        <f t="shared" si="23"/>
        <v>0</v>
      </c>
      <c r="M145" s="5">
        <v>138</v>
      </c>
      <c r="N145" s="8" t="s">
        <v>190</v>
      </c>
      <c r="O145" s="9" t="s">
        <v>6</v>
      </c>
      <c r="P145" s="10">
        <v>1</v>
      </c>
      <c r="Q145" s="30">
        <v>13025</v>
      </c>
      <c r="R145" s="31">
        <f t="shared" si="16"/>
        <v>2475</v>
      </c>
      <c r="S145" s="40">
        <f t="shared" si="17"/>
        <v>15500</v>
      </c>
      <c r="T145" s="54"/>
      <c r="U145" s="31">
        <f t="shared" si="18"/>
        <v>0</v>
      </c>
      <c r="V145" s="32">
        <f t="shared" si="19"/>
        <v>0</v>
      </c>
    </row>
    <row r="146" spans="2:22" ht="15.6" x14ac:dyDescent="0.3">
      <c r="B146" s="5">
        <v>139</v>
      </c>
      <c r="C146" s="8" t="s">
        <v>191</v>
      </c>
      <c r="D146" s="9" t="s">
        <v>6</v>
      </c>
      <c r="E146" s="21">
        <v>1</v>
      </c>
      <c r="F146" s="33">
        <v>21555</v>
      </c>
      <c r="G146" s="18">
        <f t="shared" si="20"/>
        <v>4095</v>
      </c>
      <c r="H146" s="34">
        <f t="shared" si="21"/>
        <v>25650</v>
      </c>
      <c r="I146" s="53"/>
      <c r="J146" s="18">
        <f t="shared" si="22"/>
        <v>0</v>
      </c>
      <c r="K146" s="35">
        <f t="shared" si="23"/>
        <v>0</v>
      </c>
      <c r="M146" s="5">
        <v>139</v>
      </c>
      <c r="N146" s="8" t="s">
        <v>171</v>
      </c>
      <c r="O146" s="9" t="s">
        <v>6</v>
      </c>
      <c r="P146" s="10">
        <v>1</v>
      </c>
      <c r="Q146" s="30">
        <v>75947</v>
      </c>
      <c r="R146" s="31">
        <f t="shared" si="16"/>
        <v>14430</v>
      </c>
      <c r="S146" s="40">
        <f t="shared" si="17"/>
        <v>90377</v>
      </c>
      <c r="T146" s="54"/>
      <c r="U146" s="31">
        <f t="shared" si="18"/>
        <v>0</v>
      </c>
      <c r="V146" s="32">
        <f t="shared" si="19"/>
        <v>0</v>
      </c>
    </row>
    <row r="147" spans="2:22" ht="15.6" x14ac:dyDescent="0.3">
      <c r="B147" s="5">
        <v>140</v>
      </c>
      <c r="C147" s="8" t="s">
        <v>192</v>
      </c>
      <c r="D147" s="9" t="s">
        <v>6</v>
      </c>
      <c r="E147" s="21">
        <v>1</v>
      </c>
      <c r="F147" s="33">
        <v>8242</v>
      </c>
      <c r="G147" s="18">
        <f t="shared" si="20"/>
        <v>1566</v>
      </c>
      <c r="H147" s="34">
        <f t="shared" si="21"/>
        <v>9808</v>
      </c>
      <c r="I147" s="53"/>
      <c r="J147" s="18">
        <f t="shared" si="22"/>
        <v>0</v>
      </c>
      <c r="K147" s="35">
        <f t="shared" si="23"/>
        <v>0</v>
      </c>
      <c r="M147" s="5">
        <v>140</v>
      </c>
      <c r="N147" s="8" t="s">
        <v>172</v>
      </c>
      <c r="O147" s="9" t="s">
        <v>136</v>
      </c>
      <c r="P147" s="10">
        <v>1</v>
      </c>
      <c r="Q147" s="30">
        <v>25530</v>
      </c>
      <c r="R147" s="31">
        <f t="shared" si="16"/>
        <v>4851</v>
      </c>
      <c r="S147" s="40">
        <f t="shared" si="17"/>
        <v>30381</v>
      </c>
      <c r="T147" s="54"/>
      <c r="U147" s="31">
        <f t="shared" si="18"/>
        <v>0</v>
      </c>
      <c r="V147" s="32">
        <f t="shared" si="19"/>
        <v>0</v>
      </c>
    </row>
    <row r="148" spans="2:22" ht="15.6" x14ac:dyDescent="0.3">
      <c r="B148" s="5">
        <v>141</v>
      </c>
      <c r="C148" s="8" t="s">
        <v>193</v>
      </c>
      <c r="D148" s="9" t="s">
        <v>6</v>
      </c>
      <c r="E148" s="21">
        <v>1</v>
      </c>
      <c r="F148" s="33">
        <v>13185</v>
      </c>
      <c r="G148" s="18">
        <f t="shared" si="20"/>
        <v>2505</v>
      </c>
      <c r="H148" s="34">
        <f t="shared" si="21"/>
        <v>15690</v>
      </c>
      <c r="I148" s="53"/>
      <c r="J148" s="18">
        <f t="shared" si="22"/>
        <v>0</v>
      </c>
      <c r="K148" s="35">
        <f t="shared" si="23"/>
        <v>0</v>
      </c>
      <c r="M148" s="5">
        <v>141</v>
      </c>
      <c r="N148" s="8" t="s">
        <v>173</v>
      </c>
      <c r="O148" s="9" t="s">
        <v>6</v>
      </c>
      <c r="P148" s="10">
        <v>1</v>
      </c>
      <c r="Q148" s="30">
        <v>4529</v>
      </c>
      <c r="R148" s="31">
        <f t="shared" si="16"/>
        <v>861</v>
      </c>
      <c r="S148" s="40">
        <f t="shared" si="17"/>
        <v>5390</v>
      </c>
      <c r="T148" s="54"/>
      <c r="U148" s="31">
        <f t="shared" si="18"/>
        <v>0</v>
      </c>
      <c r="V148" s="32">
        <f t="shared" si="19"/>
        <v>0</v>
      </c>
    </row>
    <row r="149" spans="2:22" ht="15.6" x14ac:dyDescent="0.3">
      <c r="B149" s="5">
        <v>142</v>
      </c>
      <c r="C149" s="8" t="s">
        <v>194</v>
      </c>
      <c r="D149" s="9" t="s">
        <v>6</v>
      </c>
      <c r="E149" s="21">
        <v>1</v>
      </c>
      <c r="F149" s="33">
        <v>41501</v>
      </c>
      <c r="G149" s="18">
        <f t="shared" si="20"/>
        <v>7885</v>
      </c>
      <c r="H149" s="34">
        <f t="shared" si="21"/>
        <v>49386</v>
      </c>
      <c r="I149" s="53"/>
      <c r="J149" s="18">
        <f t="shared" si="22"/>
        <v>0</v>
      </c>
      <c r="K149" s="35">
        <f t="shared" si="23"/>
        <v>0</v>
      </c>
      <c r="M149" s="5">
        <v>142</v>
      </c>
      <c r="N149" s="8" t="s">
        <v>174</v>
      </c>
      <c r="O149" s="9" t="s">
        <v>6</v>
      </c>
      <c r="P149" s="10">
        <v>1</v>
      </c>
      <c r="Q149" s="30">
        <v>6634</v>
      </c>
      <c r="R149" s="31">
        <f t="shared" si="16"/>
        <v>1260</v>
      </c>
      <c r="S149" s="40">
        <f t="shared" si="17"/>
        <v>7894</v>
      </c>
      <c r="T149" s="54"/>
      <c r="U149" s="31">
        <f t="shared" si="18"/>
        <v>0</v>
      </c>
      <c r="V149" s="32">
        <f t="shared" si="19"/>
        <v>0</v>
      </c>
    </row>
    <row r="150" spans="2:22" ht="15.6" x14ac:dyDescent="0.3">
      <c r="B150" s="5">
        <v>143</v>
      </c>
      <c r="C150" s="8" t="s">
        <v>195</v>
      </c>
      <c r="D150" s="9" t="s">
        <v>6</v>
      </c>
      <c r="E150" s="21">
        <v>1</v>
      </c>
      <c r="F150" s="33">
        <v>31148</v>
      </c>
      <c r="G150" s="18">
        <f t="shared" si="20"/>
        <v>5918</v>
      </c>
      <c r="H150" s="34">
        <f t="shared" si="21"/>
        <v>37066</v>
      </c>
      <c r="I150" s="53"/>
      <c r="J150" s="18">
        <f t="shared" si="22"/>
        <v>0</v>
      </c>
      <c r="K150" s="35">
        <f t="shared" si="23"/>
        <v>0</v>
      </c>
      <c r="M150" s="5">
        <v>143</v>
      </c>
      <c r="N150" s="8" t="s">
        <v>175</v>
      </c>
      <c r="O150" s="9" t="s">
        <v>6</v>
      </c>
      <c r="P150" s="10">
        <v>1</v>
      </c>
      <c r="Q150" s="30">
        <v>11703</v>
      </c>
      <c r="R150" s="31">
        <f t="shared" si="16"/>
        <v>2224</v>
      </c>
      <c r="S150" s="40">
        <f t="shared" si="17"/>
        <v>13927</v>
      </c>
      <c r="T150" s="54"/>
      <c r="U150" s="31">
        <f t="shared" si="18"/>
        <v>0</v>
      </c>
      <c r="V150" s="32">
        <f t="shared" si="19"/>
        <v>0</v>
      </c>
    </row>
    <row r="151" spans="2:22" ht="15.6" x14ac:dyDescent="0.3">
      <c r="B151" s="5">
        <v>144</v>
      </c>
      <c r="C151" s="8" t="s">
        <v>196</v>
      </c>
      <c r="D151" s="9" t="s">
        <v>6</v>
      </c>
      <c r="E151" s="21">
        <v>1</v>
      </c>
      <c r="F151" s="33">
        <v>29454</v>
      </c>
      <c r="G151" s="18">
        <f t="shared" si="20"/>
        <v>5596</v>
      </c>
      <c r="H151" s="34">
        <f t="shared" si="21"/>
        <v>35050</v>
      </c>
      <c r="I151" s="53"/>
      <c r="J151" s="18">
        <f t="shared" si="22"/>
        <v>0</v>
      </c>
      <c r="K151" s="35">
        <f t="shared" si="23"/>
        <v>0</v>
      </c>
      <c r="M151" s="5">
        <v>144</v>
      </c>
      <c r="N151" s="8" t="s">
        <v>176</v>
      </c>
      <c r="O151" s="9" t="s">
        <v>6</v>
      </c>
      <c r="P151" s="10">
        <v>1</v>
      </c>
      <c r="Q151" s="30">
        <v>6433</v>
      </c>
      <c r="R151" s="31">
        <f t="shared" si="16"/>
        <v>1222</v>
      </c>
      <c r="S151" s="40">
        <f t="shared" si="17"/>
        <v>7655</v>
      </c>
      <c r="T151" s="54"/>
      <c r="U151" s="31">
        <f t="shared" si="18"/>
        <v>0</v>
      </c>
      <c r="V151" s="32">
        <f t="shared" si="19"/>
        <v>0</v>
      </c>
    </row>
    <row r="152" spans="2:22" ht="15.6" x14ac:dyDescent="0.3">
      <c r="B152" s="5">
        <v>145</v>
      </c>
      <c r="C152" s="8" t="s">
        <v>244</v>
      </c>
      <c r="D152" s="9" t="s">
        <v>246</v>
      </c>
      <c r="E152" s="21">
        <v>1</v>
      </c>
      <c r="F152" s="33">
        <v>173167</v>
      </c>
      <c r="G152" s="18">
        <f t="shared" si="20"/>
        <v>32902</v>
      </c>
      <c r="H152" s="34">
        <f t="shared" si="21"/>
        <v>206069</v>
      </c>
      <c r="I152" s="53"/>
      <c r="J152" s="18">
        <f t="shared" si="22"/>
        <v>0</v>
      </c>
      <c r="K152" s="35">
        <f t="shared" si="23"/>
        <v>0</v>
      </c>
      <c r="M152" s="5">
        <v>145</v>
      </c>
      <c r="N152" s="8" t="s">
        <v>177</v>
      </c>
      <c r="O152" s="9" t="s">
        <v>6</v>
      </c>
      <c r="P152" s="10">
        <v>1</v>
      </c>
      <c r="Q152" s="30">
        <v>3714</v>
      </c>
      <c r="R152" s="31">
        <f t="shared" si="16"/>
        <v>706</v>
      </c>
      <c r="S152" s="40">
        <f t="shared" si="17"/>
        <v>4420</v>
      </c>
      <c r="T152" s="54"/>
      <c r="U152" s="31">
        <f t="shared" si="18"/>
        <v>0</v>
      </c>
      <c r="V152" s="32">
        <f t="shared" si="19"/>
        <v>0</v>
      </c>
    </row>
    <row r="153" spans="2:22" ht="15.6" x14ac:dyDescent="0.3">
      <c r="B153" s="5">
        <v>146</v>
      </c>
      <c r="C153" s="8" t="s">
        <v>245</v>
      </c>
      <c r="D153" s="9" t="s">
        <v>247</v>
      </c>
      <c r="E153" s="21">
        <v>1</v>
      </c>
      <c r="F153" s="33">
        <v>48287</v>
      </c>
      <c r="G153" s="18">
        <f t="shared" si="20"/>
        <v>9175</v>
      </c>
      <c r="H153" s="34">
        <f t="shared" si="21"/>
        <v>57462</v>
      </c>
      <c r="I153" s="53"/>
      <c r="J153" s="18">
        <f t="shared" si="22"/>
        <v>0</v>
      </c>
      <c r="K153" s="35">
        <f t="shared" si="23"/>
        <v>0</v>
      </c>
      <c r="M153" s="5">
        <v>146</v>
      </c>
      <c r="N153" s="8" t="s">
        <v>178</v>
      </c>
      <c r="O153" s="9" t="s">
        <v>116</v>
      </c>
      <c r="P153" s="10">
        <v>1</v>
      </c>
      <c r="Q153" s="30">
        <v>127004</v>
      </c>
      <c r="R153" s="31">
        <f t="shared" si="16"/>
        <v>24131</v>
      </c>
      <c r="S153" s="40">
        <f t="shared" si="17"/>
        <v>151135</v>
      </c>
      <c r="T153" s="54"/>
      <c r="U153" s="31">
        <f t="shared" si="18"/>
        <v>0</v>
      </c>
      <c r="V153" s="32">
        <f t="shared" si="19"/>
        <v>0</v>
      </c>
    </row>
    <row r="154" spans="2:22" ht="15.6" x14ac:dyDescent="0.3">
      <c r="B154" s="5">
        <v>147</v>
      </c>
      <c r="C154" s="8" t="s">
        <v>197</v>
      </c>
      <c r="D154" s="9" t="s">
        <v>160</v>
      </c>
      <c r="E154" s="21">
        <v>1</v>
      </c>
      <c r="F154" s="33">
        <v>15353</v>
      </c>
      <c r="G154" s="18">
        <f t="shared" si="20"/>
        <v>2917</v>
      </c>
      <c r="H154" s="34">
        <f t="shared" si="21"/>
        <v>18270</v>
      </c>
      <c r="I154" s="53"/>
      <c r="J154" s="18">
        <f t="shared" si="22"/>
        <v>0</v>
      </c>
      <c r="K154" s="35">
        <f t="shared" si="23"/>
        <v>0</v>
      </c>
      <c r="M154" s="5">
        <v>147</v>
      </c>
      <c r="N154" s="8" t="s">
        <v>179</v>
      </c>
      <c r="O154" s="9" t="s">
        <v>116</v>
      </c>
      <c r="P154" s="10">
        <v>1</v>
      </c>
      <c r="Q154" s="30">
        <v>168829</v>
      </c>
      <c r="R154" s="31">
        <f t="shared" si="16"/>
        <v>32078</v>
      </c>
      <c r="S154" s="40">
        <f t="shared" si="17"/>
        <v>200907</v>
      </c>
      <c r="T154" s="54"/>
      <c r="U154" s="31">
        <f t="shared" si="18"/>
        <v>0</v>
      </c>
      <c r="V154" s="32">
        <f t="shared" si="19"/>
        <v>0</v>
      </c>
    </row>
    <row r="155" spans="2:22" ht="15.6" x14ac:dyDescent="0.3">
      <c r="B155" s="5">
        <v>148</v>
      </c>
      <c r="C155" s="8" t="s">
        <v>198</v>
      </c>
      <c r="D155" s="9" t="s">
        <v>6</v>
      </c>
      <c r="E155" s="21">
        <v>1</v>
      </c>
      <c r="F155" s="33">
        <v>2151</v>
      </c>
      <c r="G155" s="18">
        <f t="shared" si="20"/>
        <v>409</v>
      </c>
      <c r="H155" s="34">
        <f t="shared" si="21"/>
        <v>2560</v>
      </c>
      <c r="I155" s="53"/>
      <c r="J155" s="18">
        <f t="shared" si="22"/>
        <v>0</v>
      </c>
      <c r="K155" s="35">
        <f t="shared" si="23"/>
        <v>0</v>
      </c>
      <c r="M155" s="5">
        <v>148</v>
      </c>
      <c r="N155" s="8" t="s">
        <v>180</v>
      </c>
      <c r="O155" s="9" t="s">
        <v>104</v>
      </c>
      <c r="P155" s="10">
        <v>1</v>
      </c>
      <c r="Q155" s="30">
        <v>403916</v>
      </c>
      <c r="R155" s="31">
        <f t="shared" si="16"/>
        <v>76744</v>
      </c>
      <c r="S155" s="40">
        <f t="shared" si="17"/>
        <v>480660</v>
      </c>
      <c r="T155" s="54"/>
      <c r="U155" s="31">
        <f t="shared" si="18"/>
        <v>0</v>
      </c>
      <c r="V155" s="32">
        <f t="shared" si="19"/>
        <v>0</v>
      </c>
    </row>
    <row r="156" spans="2:22" ht="15.6" x14ac:dyDescent="0.3">
      <c r="B156" s="5">
        <v>149</v>
      </c>
      <c r="C156" s="13" t="s">
        <v>199</v>
      </c>
      <c r="D156" s="5" t="s">
        <v>163</v>
      </c>
      <c r="E156" s="21">
        <v>1</v>
      </c>
      <c r="F156" s="33">
        <v>64182</v>
      </c>
      <c r="G156" s="18">
        <f t="shared" si="20"/>
        <v>12195</v>
      </c>
      <c r="H156" s="34">
        <f t="shared" si="21"/>
        <v>76377</v>
      </c>
      <c r="I156" s="53"/>
      <c r="J156" s="18">
        <f t="shared" si="22"/>
        <v>0</v>
      </c>
      <c r="K156" s="35">
        <f t="shared" si="23"/>
        <v>0</v>
      </c>
      <c r="M156" s="5">
        <v>149</v>
      </c>
      <c r="N156" s="8" t="s">
        <v>182</v>
      </c>
      <c r="O156" s="9" t="s">
        <v>104</v>
      </c>
      <c r="P156" s="10">
        <v>1</v>
      </c>
      <c r="Q156" s="30">
        <v>369825</v>
      </c>
      <c r="R156" s="31">
        <f t="shared" si="16"/>
        <v>70267</v>
      </c>
      <c r="S156" s="40">
        <f t="shared" si="17"/>
        <v>440092</v>
      </c>
      <c r="T156" s="54"/>
      <c r="U156" s="31">
        <f t="shared" si="18"/>
        <v>0</v>
      </c>
      <c r="V156" s="32">
        <f t="shared" si="19"/>
        <v>0</v>
      </c>
    </row>
    <row r="157" spans="2:22" ht="15.6" x14ac:dyDescent="0.3">
      <c r="B157" s="5">
        <v>150</v>
      </c>
      <c r="C157" s="8" t="s">
        <v>200</v>
      </c>
      <c r="D157" s="9" t="s">
        <v>6</v>
      </c>
      <c r="E157" s="21">
        <v>1</v>
      </c>
      <c r="F157" s="33">
        <v>9245</v>
      </c>
      <c r="G157" s="18">
        <f t="shared" si="20"/>
        <v>1757</v>
      </c>
      <c r="H157" s="34">
        <f t="shared" si="21"/>
        <v>11002</v>
      </c>
      <c r="I157" s="53"/>
      <c r="J157" s="18">
        <f t="shared" si="22"/>
        <v>0</v>
      </c>
      <c r="K157" s="35">
        <f t="shared" si="23"/>
        <v>0</v>
      </c>
      <c r="M157" s="5">
        <v>150</v>
      </c>
      <c r="N157" s="8" t="s">
        <v>184</v>
      </c>
      <c r="O157" s="9" t="s">
        <v>104</v>
      </c>
      <c r="P157" s="10">
        <v>1</v>
      </c>
      <c r="Q157" s="30">
        <v>171676</v>
      </c>
      <c r="R157" s="31">
        <f t="shared" si="16"/>
        <v>32618</v>
      </c>
      <c r="S157" s="40">
        <f t="shared" si="17"/>
        <v>204294</v>
      </c>
      <c r="T157" s="54"/>
      <c r="U157" s="31">
        <f t="shared" si="18"/>
        <v>0</v>
      </c>
      <c r="V157" s="32">
        <f t="shared" si="19"/>
        <v>0</v>
      </c>
    </row>
    <row r="158" spans="2:22" ht="15.6" x14ac:dyDescent="0.3">
      <c r="B158" s="5">
        <v>151</v>
      </c>
      <c r="C158" s="8" t="s">
        <v>201</v>
      </c>
      <c r="D158" s="9" t="s">
        <v>23</v>
      </c>
      <c r="E158" s="21">
        <v>1</v>
      </c>
      <c r="F158" s="33">
        <v>186491</v>
      </c>
      <c r="G158" s="18">
        <f t="shared" si="20"/>
        <v>35433</v>
      </c>
      <c r="H158" s="34">
        <f t="shared" si="21"/>
        <v>221924</v>
      </c>
      <c r="I158" s="53"/>
      <c r="J158" s="18">
        <f t="shared" si="22"/>
        <v>0</v>
      </c>
      <c r="K158" s="35">
        <f t="shared" si="23"/>
        <v>0</v>
      </c>
      <c r="M158" s="5">
        <v>151</v>
      </c>
      <c r="N158" s="8" t="s">
        <v>185</v>
      </c>
      <c r="O158" s="9" t="s">
        <v>6</v>
      </c>
      <c r="P158" s="10">
        <v>1</v>
      </c>
      <c r="Q158" s="30">
        <v>29487</v>
      </c>
      <c r="R158" s="31">
        <f t="shared" si="16"/>
        <v>5603</v>
      </c>
      <c r="S158" s="40">
        <f t="shared" si="17"/>
        <v>35090</v>
      </c>
      <c r="T158" s="54"/>
      <c r="U158" s="31">
        <f t="shared" si="18"/>
        <v>0</v>
      </c>
      <c r="V158" s="32">
        <f t="shared" si="19"/>
        <v>0</v>
      </c>
    </row>
    <row r="159" spans="2:22" ht="15.6" x14ac:dyDescent="0.3">
      <c r="B159" s="5">
        <v>152</v>
      </c>
      <c r="C159" s="8" t="s">
        <v>202</v>
      </c>
      <c r="D159" s="9" t="s">
        <v>6</v>
      </c>
      <c r="E159" s="21">
        <v>1</v>
      </c>
      <c r="F159" s="33">
        <v>255010</v>
      </c>
      <c r="G159" s="18">
        <f t="shared" si="20"/>
        <v>48452</v>
      </c>
      <c r="H159" s="34">
        <f t="shared" si="21"/>
        <v>303462</v>
      </c>
      <c r="I159" s="53"/>
      <c r="J159" s="18">
        <f t="shared" si="22"/>
        <v>0</v>
      </c>
      <c r="K159" s="35">
        <f t="shared" si="23"/>
        <v>0</v>
      </c>
      <c r="M159" s="5">
        <v>152</v>
      </c>
      <c r="N159" s="8" t="s">
        <v>186</v>
      </c>
      <c r="O159" s="9" t="s">
        <v>6</v>
      </c>
      <c r="P159" s="10">
        <v>1</v>
      </c>
      <c r="Q159" s="30">
        <v>46844</v>
      </c>
      <c r="R159" s="31">
        <f t="shared" si="16"/>
        <v>8900</v>
      </c>
      <c r="S159" s="40">
        <f t="shared" si="17"/>
        <v>55744</v>
      </c>
      <c r="T159" s="54"/>
      <c r="U159" s="31">
        <f t="shared" si="18"/>
        <v>0</v>
      </c>
      <c r="V159" s="32">
        <f t="shared" si="19"/>
        <v>0</v>
      </c>
    </row>
    <row r="160" spans="2:22" ht="15.6" x14ac:dyDescent="0.3">
      <c r="B160" s="5">
        <v>153</v>
      </c>
      <c r="C160" s="8" t="s">
        <v>203</v>
      </c>
      <c r="D160" s="9" t="s">
        <v>6</v>
      </c>
      <c r="E160" s="21">
        <v>1</v>
      </c>
      <c r="F160" s="33">
        <v>423539</v>
      </c>
      <c r="G160" s="18">
        <f t="shared" si="20"/>
        <v>80472</v>
      </c>
      <c r="H160" s="34">
        <f t="shared" si="21"/>
        <v>504011</v>
      </c>
      <c r="I160" s="53"/>
      <c r="J160" s="18">
        <f t="shared" si="22"/>
        <v>0</v>
      </c>
      <c r="K160" s="35">
        <f t="shared" si="23"/>
        <v>0</v>
      </c>
      <c r="M160" s="5">
        <v>153</v>
      </c>
      <c r="N160" s="8" t="s">
        <v>187</v>
      </c>
      <c r="O160" s="9" t="s">
        <v>6</v>
      </c>
      <c r="P160" s="10">
        <v>1</v>
      </c>
      <c r="Q160" s="30">
        <v>23639</v>
      </c>
      <c r="R160" s="31">
        <f t="shared" si="16"/>
        <v>4491</v>
      </c>
      <c r="S160" s="40">
        <f t="shared" si="17"/>
        <v>28130</v>
      </c>
      <c r="T160" s="54"/>
      <c r="U160" s="31">
        <f t="shared" si="18"/>
        <v>0</v>
      </c>
      <c r="V160" s="32">
        <f t="shared" si="19"/>
        <v>0</v>
      </c>
    </row>
    <row r="161" spans="2:22" ht="15.6" x14ac:dyDescent="0.3">
      <c r="B161" s="5">
        <v>154</v>
      </c>
      <c r="C161" s="8" t="s">
        <v>204</v>
      </c>
      <c r="D161" s="9" t="s">
        <v>6</v>
      </c>
      <c r="E161" s="21">
        <v>1</v>
      </c>
      <c r="F161" s="33">
        <v>2199</v>
      </c>
      <c r="G161" s="18">
        <f t="shared" si="20"/>
        <v>418</v>
      </c>
      <c r="H161" s="34">
        <f t="shared" si="21"/>
        <v>2617</v>
      </c>
      <c r="I161" s="53"/>
      <c r="J161" s="18">
        <f t="shared" si="22"/>
        <v>0</v>
      </c>
      <c r="K161" s="35">
        <f t="shared" si="23"/>
        <v>0</v>
      </c>
      <c r="M161" s="5">
        <v>154</v>
      </c>
      <c r="N161" s="8" t="s">
        <v>189</v>
      </c>
      <c r="O161" s="9" t="s">
        <v>6</v>
      </c>
      <c r="P161" s="10">
        <v>1</v>
      </c>
      <c r="Q161" s="30">
        <v>16741</v>
      </c>
      <c r="R161" s="31">
        <f t="shared" si="16"/>
        <v>3181</v>
      </c>
      <c r="S161" s="40">
        <f t="shared" si="17"/>
        <v>19922</v>
      </c>
      <c r="T161" s="54"/>
      <c r="U161" s="31">
        <f t="shared" si="18"/>
        <v>0</v>
      </c>
      <c r="V161" s="32">
        <f t="shared" si="19"/>
        <v>0</v>
      </c>
    </row>
    <row r="162" spans="2:22" ht="15.6" x14ac:dyDescent="0.3">
      <c r="B162" s="5">
        <v>155</v>
      </c>
      <c r="C162" s="8" t="s">
        <v>205</v>
      </c>
      <c r="D162" s="9" t="s">
        <v>6</v>
      </c>
      <c r="E162" s="21">
        <v>1</v>
      </c>
      <c r="F162" s="33">
        <v>3893</v>
      </c>
      <c r="G162" s="18">
        <f t="shared" si="20"/>
        <v>740</v>
      </c>
      <c r="H162" s="34">
        <f t="shared" si="21"/>
        <v>4633</v>
      </c>
      <c r="I162" s="53"/>
      <c r="J162" s="18">
        <f t="shared" si="22"/>
        <v>0</v>
      </c>
      <c r="K162" s="35">
        <f t="shared" si="23"/>
        <v>0</v>
      </c>
      <c r="M162" s="5">
        <v>155</v>
      </c>
      <c r="N162" s="8" t="s">
        <v>191</v>
      </c>
      <c r="O162" s="9" t="s">
        <v>6</v>
      </c>
      <c r="P162" s="10">
        <v>1</v>
      </c>
      <c r="Q162" s="30">
        <v>19083</v>
      </c>
      <c r="R162" s="31">
        <f t="shared" si="16"/>
        <v>3626</v>
      </c>
      <c r="S162" s="40">
        <f t="shared" si="17"/>
        <v>22709</v>
      </c>
      <c r="T162" s="54"/>
      <c r="U162" s="31">
        <f t="shared" si="18"/>
        <v>0</v>
      </c>
      <c r="V162" s="32">
        <f t="shared" si="19"/>
        <v>0</v>
      </c>
    </row>
    <row r="163" spans="2:22" ht="15.6" x14ac:dyDescent="0.3">
      <c r="B163" s="5">
        <v>156</v>
      </c>
      <c r="C163" s="8" t="s">
        <v>206</v>
      </c>
      <c r="D163" s="9" t="s">
        <v>6</v>
      </c>
      <c r="E163" s="21">
        <v>1</v>
      </c>
      <c r="F163" s="33">
        <v>2961</v>
      </c>
      <c r="G163" s="18">
        <f t="shared" si="20"/>
        <v>563</v>
      </c>
      <c r="H163" s="34">
        <f t="shared" si="21"/>
        <v>3524</v>
      </c>
      <c r="I163" s="53"/>
      <c r="J163" s="18">
        <f t="shared" si="22"/>
        <v>0</v>
      </c>
      <c r="K163" s="35">
        <f t="shared" si="23"/>
        <v>0</v>
      </c>
      <c r="M163" s="5">
        <v>156</v>
      </c>
      <c r="N163" s="8" t="s">
        <v>192</v>
      </c>
      <c r="O163" s="9" t="s">
        <v>6</v>
      </c>
      <c r="P163" s="10">
        <v>1</v>
      </c>
      <c r="Q163" s="30">
        <v>8574</v>
      </c>
      <c r="R163" s="31">
        <f t="shared" si="16"/>
        <v>1629</v>
      </c>
      <c r="S163" s="40">
        <f t="shared" si="17"/>
        <v>10203</v>
      </c>
      <c r="T163" s="54"/>
      <c r="U163" s="31">
        <f t="shared" si="18"/>
        <v>0</v>
      </c>
      <c r="V163" s="32">
        <f t="shared" si="19"/>
        <v>0</v>
      </c>
    </row>
    <row r="164" spans="2:22" ht="15.6" x14ac:dyDescent="0.3">
      <c r="B164" s="5">
        <v>157</v>
      </c>
      <c r="C164" s="8" t="s">
        <v>207</v>
      </c>
      <c r="D164" s="9" t="s">
        <v>6</v>
      </c>
      <c r="E164" s="21">
        <v>1</v>
      </c>
      <c r="F164" s="33">
        <v>788</v>
      </c>
      <c r="G164" s="18">
        <f t="shared" si="20"/>
        <v>150</v>
      </c>
      <c r="H164" s="34">
        <f t="shared" si="21"/>
        <v>938</v>
      </c>
      <c r="I164" s="53"/>
      <c r="J164" s="18">
        <f t="shared" si="22"/>
        <v>0</v>
      </c>
      <c r="K164" s="35">
        <f t="shared" si="23"/>
        <v>0</v>
      </c>
      <c r="M164" s="5">
        <v>157</v>
      </c>
      <c r="N164" s="8" t="s">
        <v>193</v>
      </c>
      <c r="O164" s="9" t="s">
        <v>6</v>
      </c>
      <c r="P164" s="10">
        <v>1</v>
      </c>
      <c r="Q164" s="30">
        <v>13714</v>
      </c>
      <c r="R164" s="31">
        <f t="shared" si="16"/>
        <v>2606</v>
      </c>
      <c r="S164" s="40">
        <f t="shared" si="17"/>
        <v>16320</v>
      </c>
      <c r="T164" s="54"/>
      <c r="U164" s="31">
        <f t="shared" si="18"/>
        <v>0</v>
      </c>
      <c r="V164" s="32">
        <f t="shared" si="19"/>
        <v>0</v>
      </c>
    </row>
    <row r="165" spans="2:22" ht="15.6" x14ac:dyDescent="0.3">
      <c r="B165" s="5">
        <v>158</v>
      </c>
      <c r="C165" s="8" t="s">
        <v>208</v>
      </c>
      <c r="D165" s="9" t="s">
        <v>6</v>
      </c>
      <c r="E165" s="21">
        <v>1</v>
      </c>
      <c r="F165" s="33">
        <v>705</v>
      </c>
      <c r="G165" s="18">
        <f t="shared" si="20"/>
        <v>134</v>
      </c>
      <c r="H165" s="34">
        <f t="shared" si="21"/>
        <v>839</v>
      </c>
      <c r="I165" s="53"/>
      <c r="J165" s="18">
        <f t="shared" si="22"/>
        <v>0</v>
      </c>
      <c r="K165" s="35">
        <f t="shared" si="23"/>
        <v>0</v>
      </c>
      <c r="M165" s="5">
        <v>158</v>
      </c>
      <c r="N165" s="11" t="s">
        <v>211</v>
      </c>
      <c r="O165" s="9" t="s">
        <v>6</v>
      </c>
      <c r="P165" s="10">
        <v>1</v>
      </c>
      <c r="Q165" s="30">
        <v>56281</v>
      </c>
      <c r="R165" s="31">
        <f t="shared" si="16"/>
        <v>10693</v>
      </c>
      <c r="S165" s="40">
        <f t="shared" si="17"/>
        <v>66974</v>
      </c>
      <c r="T165" s="54"/>
      <c r="U165" s="31">
        <f t="shared" si="18"/>
        <v>0</v>
      </c>
      <c r="V165" s="32">
        <f t="shared" si="19"/>
        <v>0</v>
      </c>
    </row>
    <row r="166" spans="2:22" ht="15.6" x14ac:dyDescent="0.3">
      <c r="B166" s="5">
        <v>159</v>
      </c>
      <c r="C166" s="8" t="s">
        <v>209</v>
      </c>
      <c r="D166" s="9" t="s">
        <v>6</v>
      </c>
      <c r="E166" s="21">
        <v>1</v>
      </c>
      <c r="F166" s="33">
        <v>613</v>
      </c>
      <c r="G166" s="18">
        <f t="shared" si="20"/>
        <v>116</v>
      </c>
      <c r="H166" s="34">
        <f t="shared" si="21"/>
        <v>729</v>
      </c>
      <c r="I166" s="53"/>
      <c r="J166" s="18">
        <f t="shared" si="22"/>
        <v>0</v>
      </c>
      <c r="K166" s="35">
        <f t="shared" si="23"/>
        <v>0</v>
      </c>
      <c r="M166" s="5">
        <v>159</v>
      </c>
      <c r="N166" s="8" t="s">
        <v>194</v>
      </c>
      <c r="O166" s="9" t="s">
        <v>6</v>
      </c>
      <c r="P166" s="10">
        <v>1</v>
      </c>
      <c r="Q166" s="30">
        <v>44787</v>
      </c>
      <c r="R166" s="31">
        <f t="shared" si="16"/>
        <v>8510</v>
      </c>
      <c r="S166" s="40">
        <f t="shared" si="17"/>
        <v>53297</v>
      </c>
      <c r="T166" s="54"/>
      <c r="U166" s="31">
        <f t="shared" si="18"/>
        <v>0</v>
      </c>
      <c r="V166" s="32">
        <f t="shared" si="19"/>
        <v>0</v>
      </c>
    </row>
    <row r="167" spans="2:22" ht="15.6" x14ac:dyDescent="0.3">
      <c r="B167" s="5">
        <v>160</v>
      </c>
      <c r="C167" s="8" t="s">
        <v>210</v>
      </c>
      <c r="D167" s="9" t="s">
        <v>6</v>
      </c>
      <c r="E167" s="21">
        <v>1</v>
      </c>
      <c r="F167" s="33">
        <v>48380</v>
      </c>
      <c r="G167" s="18">
        <f t="shared" si="20"/>
        <v>9192</v>
      </c>
      <c r="H167" s="34">
        <f t="shared" si="21"/>
        <v>57572</v>
      </c>
      <c r="I167" s="53"/>
      <c r="J167" s="18">
        <f t="shared" si="22"/>
        <v>0</v>
      </c>
      <c r="K167" s="35">
        <f t="shared" si="23"/>
        <v>0</v>
      </c>
      <c r="M167" s="5">
        <v>160</v>
      </c>
      <c r="N167" s="11" t="s">
        <v>214</v>
      </c>
      <c r="O167" s="9" t="s">
        <v>6</v>
      </c>
      <c r="P167" s="10">
        <v>1</v>
      </c>
      <c r="Q167" s="30">
        <v>105595</v>
      </c>
      <c r="R167" s="31">
        <f t="shared" si="16"/>
        <v>20063</v>
      </c>
      <c r="S167" s="40">
        <f t="shared" si="17"/>
        <v>125658</v>
      </c>
      <c r="T167" s="54"/>
      <c r="U167" s="31">
        <f t="shared" si="18"/>
        <v>0</v>
      </c>
      <c r="V167" s="32">
        <f t="shared" si="19"/>
        <v>0</v>
      </c>
    </row>
    <row r="168" spans="2:22" ht="15.6" x14ac:dyDescent="0.3">
      <c r="B168" s="5">
        <v>161</v>
      </c>
      <c r="C168" s="8" t="s">
        <v>212</v>
      </c>
      <c r="D168" s="9" t="s">
        <v>6</v>
      </c>
      <c r="E168" s="21">
        <v>1</v>
      </c>
      <c r="F168" s="33">
        <v>6153</v>
      </c>
      <c r="G168" s="18">
        <f t="shared" si="20"/>
        <v>1169</v>
      </c>
      <c r="H168" s="34">
        <f t="shared" si="21"/>
        <v>7322</v>
      </c>
      <c r="I168" s="53"/>
      <c r="J168" s="18">
        <f t="shared" si="22"/>
        <v>0</v>
      </c>
      <c r="K168" s="35">
        <f t="shared" si="23"/>
        <v>0</v>
      </c>
      <c r="M168" s="5">
        <v>161</v>
      </c>
      <c r="N168" s="8" t="s">
        <v>195</v>
      </c>
      <c r="O168" s="9" t="s">
        <v>6</v>
      </c>
      <c r="P168" s="10">
        <v>1</v>
      </c>
      <c r="Q168" s="30">
        <v>32405</v>
      </c>
      <c r="R168" s="31">
        <f t="shared" si="16"/>
        <v>6157</v>
      </c>
      <c r="S168" s="40">
        <f t="shared" si="17"/>
        <v>38562</v>
      </c>
      <c r="T168" s="54"/>
      <c r="U168" s="31">
        <f t="shared" si="18"/>
        <v>0</v>
      </c>
      <c r="V168" s="32">
        <f t="shared" si="19"/>
        <v>0</v>
      </c>
    </row>
    <row r="169" spans="2:22" ht="18.75" customHeight="1" x14ac:dyDescent="0.3">
      <c r="B169" s="5">
        <v>162</v>
      </c>
      <c r="C169" s="8" t="s">
        <v>213</v>
      </c>
      <c r="D169" s="9" t="s">
        <v>6</v>
      </c>
      <c r="E169" s="21">
        <v>1</v>
      </c>
      <c r="F169" s="33">
        <v>28499</v>
      </c>
      <c r="G169" s="18">
        <f t="shared" si="20"/>
        <v>5415</v>
      </c>
      <c r="H169" s="34">
        <f t="shared" si="21"/>
        <v>33914</v>
      </c>
      <c r="I169" s="53"/>
      <c r="J169" s="18">
        <f t="shared" si="22"/>
        <v>0</v>
      </c>
      <c r="K169" s="35">
        <f t="shared" si="23"/>
        <v>0</v>
      </c>
      <c r="M169" s="5">
        <v>162</v>
      </c>
      <c r="N169" s="8" t="s">
        <v>196</v>
      </c>
      <c r="O169" s="9" t="s">
        <v>6</v>
      </c>
      <c r="P169" s="10">
        <v>1</v>
      </c>
      <c r="Q169" s="30">
        <v>28391</v>
      </c>
      <c r="R169" s="31">
        <f t="shared" si="16"/>
        <v>5394</v>
      </c>
      <c r="S169" s="40">
        <f t="shared" si="17"/>
        <v>33785</v>
      </c>
      <c r="T169" s="54"/>
      <c r="U169" s="31">
        <f t="shared" si="18"/>
        <v>0</v>
      </c>
      <c r="V169" s="32">
        <f t="shared" si="19"/>
        <v>0</v>
      </c>
    </row>
    <row r="170" spans="2:22" ht="15.6" x14ac:dyDescent="0.3">
      <c r="B170" s="5">
        <v>163</v>
      </c>
      <c r="C170" s="8" t="s">
        <v>215</v>
      </c>
      <c r="D170" s="9" t="s">
        <v>6</v>
      </c>
      <c r="E170" s="21">
        <v>1</v>
      </c>
      <c r="F170" s="33">
        <v>6343</v>
      </c>
      <c r="G170" s="18">
        <f t="shared" si="20"/>
        <v>1205</v>
      </c>
      <c r="H170" s="34">
        <f t="shared" si="21"/>
        <v>7548</v>
      </c>
      <c r="I170" s="53"/>
      <c r="J170" s="18">
        <f t="shared" si="22"/>
        <v>0</v>
      </c>
      <c r="K170" s="35">
        <f t="shared" si="23"/>
        <v>0</v>
      </c>
      <c r="M170" s="5">
        <v>163</v>
      </c>
      <c r="N170" s="8" t="s">
        <v>248</v>
      </c>
      <c r="O170" s="9" t="s">
        <v>246</v>
      </c>
      <c r="P170" s="10">
        <v>1</v>
      </c>
      <c r="Q170" s="30">
        <v>176500</v>
      </c>
      <c r="R170" s="31">
        <f t="shared" si="16"/>
        <v>33535</v>
      </c>
      <c r="S170" s="40">
        <f t="shared" si="17"/>
        <v>210035</v>
      </c>
      <c r="T170" s="54"/>
      <c r="U170" s="31">
        <f t="shared" si="18"/>
        <v>0</v>
      </c>
      <c r="V170" s="32">
        <f t="shared" si="19"/>
        <v>0</v>
      </c>
    </row>
    <row r="171" spans="2:22" ht="15.6" x14ac:dyDescent="0.3">
      <c r="B171" s="5">
        <v>164</v>
      </c>
      <c r="C171" s="8" t="s">
        <v>216</v>
      </c>
      <c r="D171" s="9" t="s">
        <v>6</v>
      </c>
      <c r="E171" s="21">
        <v>1</v>
      </c>
      <c r="F171" s="33">
        <v>712</v>
      </c>
      <c r="G171" s="18">
        <f t="shared" si="20"/>
        <v>135</v>
      </c>
      <c r="H171" s="34">
        <f t="shared" si="21"/>
        <v>847</v>
      </c>
      <c r="I171" s="53"/>
      <c r="J171" s="18">
        <f t="shared" si="22"/>
        <v>0</v>
      </c>
      <c r="K171" s="35">
        <f t="shared" si="23"/>
        <v>0</v>
      </c>
      <c r="M171" s="5">
        <v>164</v>
      </c>
      <c r="N171" s="8" t="s">
        <v>249</v>
      </c>
      <c r="O171" s="9" t="s">
        <v>247</v>
      </c>
      <c r="P171" s="10">
        <v>1</v>
      </c>
      <c r="Q171" s="30">
        <v>53466</v>
      </c>
      <c r="R171" s="31">
        <f t="shared" si="16"/>
        <v>10159</v>
      </c>
      <c r="S171" s="40">
        <f t="shared" si="17"/>
        <v>63625</v>
      </c>
      <c r="T171" s="54"/>
      <c r="U171" s="31">
        <f t="shared" si="18"/>
        <v>0</v>
      </c>
      <c r="V171" s="32">
        <f t="shared" si="19"/>
        <v>0</v>
      </c>
    </row>
    <row r="172" spans="2:22" ht="15.6" x14ac:dyDescent="0.3">
      <c r="B172" s="5">
        <v>165</v>
      </c>
      <c r="C172" s="8" t="s">
        <v>217</v>
      </c>
      <c r="D172" s="9" t="s">
        <v>6</v>
      </c>
      <c r="E172" s="21">
        <v>1</v>
      </c>
      <c r="F172" s="33">
        <v>130</v>
      </c>
      <c r="G172" s="18">
        <f t="shared" si="20"/>
        <v>25</v>
      </c>
      <c r="H172" s="34">
        <f t="shared" si="21"/>
        <v>155</v>
      </c>
      <c r="I172" s="53"/>
      <c r="J172" s="18">
        <f t="shared" si="22"/>
        <v>0</v>
      </c>
      <c r="K172" s="35">
        <f t="shared" si="23"/>
        <v>0</v>
      </c>
      <c r="M172" s="5">
        <v>165</v>
      </c>
      <c r="N172" s="11" t="s">
        <v>197</v>
      </c>
      <c r="O172" s="9" t="s">
        <v>160</v>
      </c>
      <c r="P172" s="10">
        <v>1</v>
      </c>
      <c r="Q172" s="30">
        <v>17629</v>
      </c>
      <c r="R172" s="31">
        <f t="shared" si="16"/>
        <v>3350</v>
      </c>
      <c r="S172" s="40">
        <f t="shared" si="17"/>
        <v>20979</v>
      </c>
      <c r="T172" s="54"/>
      <c r="U172" s="31">
        <f t="shared" si="18"/>
        <v>0</v>
      </c>
      <c r="V172" s="32">
        <f t="shared" si="19"/>
        <v>0</v>
      </c>
    </row>
    <row r="173" spans="2:22" ht="15.6" x14ac:dyDescent="0.3">
      <c r="B173" s="5">
        <v>166</v>
      </c>
      <c r="C173" s="8" t="s">
        <v>218</v>
      </c>
      <c r="D173" s="9" t="s">
        <v>6</v>
      </c>
      <c r="E173" s="21">
        <v>1</v>
      </c>
      <c r="F173" s="33">
        <v>113</v>
      </c>
      <c r="G173" s="18">
        <f t="shared" si="20"/>
        <v>21</v>
      </c>
      <c r="H173" s="34">
        <f t="shared" si="21"/>
        <v>134</v>
      </c>
      <c r="I173" s="53"/>
      <c r="J173" s="18">
        <f t="shared" si="22"/>
        <v>0</v>
      </c>
      <c r="K173" s="35">
        <f t="shared" si="23"/>
        <v>0</v>
      </c>
      <c r="M173" s="5">
        <v>166</v>
      </c>
      <c r="N173" s="8" t="s">
        <v>198</v>
      </c>
      <c r="O173" s="9" t="s">
        <v>6</v>
      </c>
      <c r="P173" s="10">
        <v>1</v>
      </c>
      <c r="Q173" s="30">
        <v>2555</v>
      </c>
      <c r="R173" s="31">
        <f t="shared" si="16"/>
        <v>485</v>
      </c>
      <c r="S173" s="40">
        <f t="shared" si="17"/>
        <v>3040</v>
      </c>
      <c r="T173" s="54"/>
      <c r="U173" s="31">
        <f t="shared" si="18"/>
        <v>0</v>
      </c>
      <c r="V173" s="32">
        <f t="shared" si="19"/>
        <v>0</v>
      </c>
    </row>
    <row r="174" spans="2:22" ht="15.6" x14ac:dyDescent="0.3">
      <c r="B174" s="5">
        <v>167</v>
      </c>
      <c r="C174" s="8" t="s">
        <v>219</v>
      </c>
      <c r="D174" s="9" t="s">
        <v>6</v>
      </c>
      <c r="E174" s="21">
        <v>1</v>
      </c>
      <c r="F174" s="33">
        <v>33677</v>
      </c>
      <c r="G174" s="18">
        <f t="shared" si="20"/>
        <v>6399</v>
      </c>
      <c r="H174" s="34">
        <f t="shared" si="21"/>
        <v>40076</v>
      </c>
      <c r="I174" s="53"/>
      <c r="J174" s="18">
        <f t="shared" si="22"/>
        <v>0</v>
      </c>
      <c r="K174" s="35">
        <f t="shared" si="23"/>
        <v>0</v>
      </c>
      <c r="M174" s="5">
        <v>167</v>
      </c>
      <c r="N174" s="8" t="s">
        <v>220</v>
      </c>
      <c r="O174" s="9" t="s">
        <v>6</v>
      </c>
      <c r="P174" s="10">
        <v>1</v>
      </c>
      <c r="Q174" s="30">
        <v>51196</v>
      </c>
      <c r="R174" s="31">
        <f t="shared" si="16"/>
        <v>9727</v>
      </c>
      <c r="S174" s="40">
        <f t="shared" si="17"/>
        <v>60923</v>
      </c>
      <c r="T174" s="54"/>
      <c r="U174" s="31">
        <f t="shared" si="18"/>
        <v>0</v>
      </c>
      <c r="V174" s="32">
        <f t="shared" si="19"/>
        <v>0</v>
      </c>
    </row>
    <row r="175" spans="2:22" ht="15.6" x14ac:dyDescent="0.3">
      <c r="B175" s="5">
        <v>168</v>
      </c>
      <c r="C175" s="8" t="s">
        <v>221</v>
      </c>
      <c r="D175" s="9" t="s">
        <v>6</v>
      </c>
      <c r="E175" s="21">
        <v>1</v>
      </c>
      <c r="F175" s="33">
        <v>13386</v>
      </c>
      <c r="G175" s="18">
        <f t="shared" si="20"/>
        <v>2543</v>
      </c>
      <c r="H175" s="34">
        <f t="shared" si="21"/>
        <v>15929</v>
      </c>
      <c r="I175" s="53"/>
      <c r="J175" s="18">
        <f t="shared" si="22"/>
        <v>0</v>
      </c>
      <c r="K175" s="35">
        <f t="shared" si="23"/>
        <v>0</v>
      </c>
      <c r="M175" s="5">
        <v>168</v>
      </c>
      <c r="N175" s="13" t="s">
        <v>199</v>
      </c>
      <c r="O175" s="9" t="s">
        <v>163</v>
      </c>
      <c r="P175" s="10">
        <v>1</v>
      </c>
      <c r="Q175" s="30">
        <v>83320</v>
      </c>
      <c r="R175" s="31">
        <f t="shared" si="16"/>
        <v>15831</v>
      </c>
      <c r="S175" s="40">
        <f t="shared" si="17"/>
        <v>99151</v>
      </c>
      <c r="T175" s="54"/>
      <c r="U175" s="31">
        <f t="shared" si="18"/>
        <v>0</v>
      </c>
      <c r="V175" s="32">
        <f t="shared" si="19"/>
        <v>0</v>
      </c>
    </row>
    <row r="176" spans="2:22" ht="15.6" x14ac:dyDescent="0.3">
      <c r="B176" s="5">
        <v>169</v>
      </c>
      <c r="C176" s="8" t="s">
        <v>222</v>
      </c>
      <c r="D176" s="9" t="s">
        <v>6</v>
      </c>
      <c r="E176" s="21">
        <v>1</v>
      </c>
      <c r="F176" s="33">
        <v>12422</v>
      </c>
      <c r="G176" s="18">
        <f t="shared" si="20"/>
        <v>2360</v>
      </c>
      <c r="H176" s="34">
        <f t="shared" si="21"/>
        <v>14782</v>
      </c>
      <c r="I176" s="53"/>
      <c r="J176" s="18">
        <f t="shared" si="22"/>
        <v>0</v>
      </c>
      <c r="K176" s="35">
        <f t="shared" si="23"/>
        <v>0</v>
      </c>
      <c r="M176" s="5">
        <v>169</v>
      </c>
      <c r="N176" s="8" t="s">
        <v>200</v>
      </c>
      <c r="O176" s="9" t="s">
        <v>6</v>
      </c>
      <c r="P176" s="10">
        <v>1</v>
      </c>
      <c r="Q176" s="30">
        <v>27279</v>
      </c>
      <c r="R176" s="31">
        <f t="shared" si="16"/>
        <v>5183</v>
      </c>
      <c r="S176" s="40">
        <f t="shared" si="17"/>
        <v>32462</v>
      </c>
      <c r="T176" s="54"/>
      <c r="U176" s="31">
        <f t="shared" si="18"/>
        <v>0</v>
      </c>
      <c r="V176" s="32">
        <f t="shared" si="19"/>
        <v>0</v>
      </c>
    </row>
    <row r="177" spans="2:22" ht="15.6" x14ac:dyDescent="0.3">
      <c r="B177" s="5">
        <v>170</v>
      </c>
      <c r="C177" s="8" t="s">
        <v>223</v>
      </c>
      <c r="D177" s="9" t="s">
        <v>6</v>
      </c>
      <c r="E177" s="21">
        <v>1</v>
      </c>
      <c r="F177" s="33">
        <v>5150</v>
      </c>
      <c r="G177" s="18">
        <f t="shared" si="20"/>
        <v>979</v>
      </c>
      <c r="H177" s="34">
        <f t="shared" si="21"/>
        <v>6129</v>
      </c>
      <c r="I177" s="53"/>
      <c r="J177" s="18">
        <f t="shared" si="22"/>
        <v>0</v>
      </c>
      <c r="K177" s="35">
        <f t="shared" si="23"/>
        <v>0</v>
      </c>
      <c r="M177" s="5">
        <v>170</v>
      </c>
      <c r="N177" s="8" t="s">
        <v>201</v>
      </c>
      <c r="O177" s="9" t="s">
        <v>23</v>
      </c>
      <c r="P177" s="10">
        <v>1</v>
      </c>
      <c r="Q177" s="30">
        <v>163376</v>
      </c>
      <c r="R177" s="31">
        <f t="shared" si="16"/>
        <v>31041</v>
      </c>
      <c r="S177" s="40">
        <f t="shared" si="17"/>
        <v>194417</v>
      </c>
      <c r="T177" s="54"/>
      <c r="U177" s="31">
        <f t="shared" si="18"/>
        <v>0</v>
      </c>
      <c r="V177" s="32">
        <f t="shared" si="19"/>
        <v>0</v>
      </c>
    </row>
    <row r="178" spans="2:22" ht="15.6" x14ac:dyDescent="0.3">
      <c r="B178" s="5">
        <v>171</v>
      </c>
      <c r="C178" s="8" t="s">
        <v>224</v>
      </c>
      <c r="D178" s="9" t="s">
        <v>6</v>
      </c>
      <c r="E178" s="21">
        <v>1</v>
      </c>
      <c r="F178" s="33">
        <v>18549</v>
      </c>
      <c r="G178" s="18">
        <f t="shared" si="20"/>
        <v>3524</v>
      </c>
      <c r="H178" s="34">
        <f t="shared" si="21"/>
        <v>22073</v>
      </c>
      <c r="I178" s="53"/>
      <c r="J178" s="18">
        <f t="shared" si="22"/>
        <v>0</v>
      </c>
      <c r="K178" s="35">
        <f t="shared" si="23"/>
        <v>0</v>
      </c>
      <c r="M178" s="5">
        <v>171</v>
      </c>
      <c r="N178" s="8" t="s">
        <v>202</v>
      </c>
      <c r="O178" s="9" t="s">
        <v>6</v>
      </c>
      <c r="P178" s="10">
        <v>1</v>
      </c>
      <c r="Q178" s="30">
        <v>386432</v>
      </c>
      <c r="R178" s="31">
        <f t="shared" si="16"/>
        <v>73422</v>
      </c>
      <c r="S178" s="40">
        <f t="shared" si="17"/>
        <v>459854</v>
      </c>
      <c r="T178" s="54"/>
      <c r="U178" s="31">
        <f t="shared" si="18"/>
        <v>0</v>
      </c>
      <c r="V178" s="32">
        <f t="shared" si="19"/>
        <v>0</v>
      </c>
    </row>
    <row r="179" spans="2:22" ht="15.6" x14ac:dyDescent="0.3">
      <c r="B179" s="5">
        <v>172</v>
      </c>
      <c r="C179" s="8" t="s">
        <v>225</v>
      </c>
      <c r="D179" s="9" t="s">
        <v>183</v>
      </c>
      <c r="E179" s="21">
        <v>1</v>
      </c>
      <c r="F179" s="33">
        <v>22066</v>
      </c>
      <c r="G179" s="18">
        <f t="shared" si="20"/>
        <v>4193</v>
      </c>
      <c r="H179" s="34">
        <f t="shared" si="21"/>
        <v>26259</v>
      </c>
      <c r="I179" s="53"/>
      <c r="J179" s="18">
        <f t="shared" si="22"/>
        <v>0</v>
      </c>
      <c r="K179" s="35">
        <f t="shared" si="23"/>
        <v>0</v>
      </c>
      <c r="M179" s="5">
        <v>172</v>
      </c>
      <c r="N179" s="8" t="s">
        <v>203</v>
      </c>
      <c r="O179" s="9" t="s">
        <v>6</v>
      </c>
      <c r="P179" s="10">
        <v>1</v>
      </c>
      <c r="Q179" s="30">
        <v>374462</v>
      </c>
      <c r="R179" s="31">
        <f t="shared" si="16"/>
        <v>71148</v>
      </c>
      <c r="S179" s="40">
        <f t="shared" si="17"/>
        <v>445610</v>
      </c>
      <c r="T179" s="54"/>
      <c r="U179" s="31">
        <f t="shared" si="18"/>
        <v>0</v>
      </c>
      <c r="V179" s="32">
        <f t="shared" si="19"/>
        <v>0</v>
      </c>
    </row>
    <row r="180" spans="2:22" ht="15.6" x14ac:dyDescent="0.3">
      <c r="B180" s="5">
        <v>173</v>
      </c>
      <c r="C180" s="8" t="s">
        <v>226</v>
      </c>
      <c r="D180" s="9" t="s">
        <v>183</v>
      </c>
      <c r="E180" s="21">
        <v>1</v>
      </c>
      <c r="F180" s="33">
        <v>29700</v>
      </c>
      <c r="G180" s="18">
        <f t="shared" si="20"/>
        <v>5643</v>
      </c>
      <c r="H180" s="34">
        <f t="shared" si="21"/>
        <v>35343</v>
      </c>
      <c r="I180" s="53"/>
      <c r="J180" s="18">
        <f t="shared" si="22"/>
        <v>0</v>
      </c>
      <c r="K180" s="35">
        <f t="shared" si="23"/>
        <v>0</v>
      </c>
      <c r="M180" s="5">
        <v>173</v>
      </c>
      <c r="N180" s="8" t="s">
        <v>204</v>
      </c>
      <c r="O180" s="9" t="s">
        <v>6</v>
      </c>
      <c r="P180" s="10">
        <v>1</v>
      </c>
      <c r="Q180" s="30">
        <v>2876</v>
      </c>
      <c r="R180" s="31">
        <f t="shared" si="16"/>
        <v>546</v>
      </c>
      <c r="S180" s="40">
        <f t="shared" si="17"/>
        <v>3422</v>
      </c>
      <c r="T180" s="54"/>
      <c r="U180" s="31">
        <f t="shared" si="18"/>
        <v>0</v>
      </c>
      <c r="V180" s="32">
        <f t="shared" si="19"/>
        <v>0</v>
      </c>
    </row>
    <row r="181" spans="2:22" ht="15.6" x14ac:dyDescent="0.3">
      <c r="B181" s="5">
        <v>174</v>
      </c>
      <c r="C181" s="8" t="s">
        <v>227</v>
      </c>
      <c r="D181" s="9" t="s">
        <v>6</v>
      </c>
      <c r="E181" s="21">
        <v>1</v>
      </c>
      <c r="F181" s="33">
        <v>21273</v>
      </c>
      <c r="G181" s="18">
        <f t="shared" si="20"/>
        <v>4042</v>
      </c>
      <c r="H181" s="34">
        <f t="shared" si="21"/>
        <v>25315</v>
      </c>
      <c r="I181" s="53"/>
      <c r="J181" s="18">
        <f t="shared" si="22"/>
        <v>0</v>
      </c>
      <c r="K181" s="35">
        <f t="shared" si="23"/>
        <v>0</v>
      </c>
      <c r="M181" s="5">
        <v>174</v>
      </c>
      <c r="N181" s="8" t="s">
        <v>205</v>
      </c>
      <c r="O181" s="9" t="s">
        <v>6</v>
      </c>
      <c r="P181" s="10">
        <v>1</v>
      </c>
      <c r="Q181" s="30">
        <v>4111</v>
      </c>
      <c r="R181" s="31">
        <f t="shared" si="16"/>
        <v>781</v>
      </c>
      <c r="S181" s="40">
        <f t="shared" si="17"/>
        <v>4892</v>
      </c>
      <c r="T181" s="54"/>
      <c r="U181" s="31">
        <f t="shared" si="18"/>
        <v>0</v>
      </c>
      <c r="V181" s="32">
        <f t="shared" si="19"/>
        <v>0</v>
      </c>
    </row>
    <row r="182" spans="2:22" ht="15.6" x14ac:dyDescent="0.3">
      <c r="B182" s="5">
        <v>175</v>
      </c>
      <c r="C182" s="8" t="s">
        <v>228</v>
      </c>
      <c r="D182" s="9" t="s">
        <v>6</v>
      </c>
      <c r="E182" s="21">
        <v>1</v>
      </c>
      <c r="F182" s="33">
        <v>4336</v>
      </c>
      <c r="G182" s="18">
        <f t="shared" si="20"/>
        <v>824</v>
      </c>
      <c r="H182" s="34">
        <f t="shared" si="21"/>
        <v>5160</v>
      </c>
      <c r="I182" s="53"/>
      <c r="J182" s="18">
        <f t="shared" si="22"/>
        <v>0</v>
      </c>
      <c r="K182" s="35">
        <f t="shared" si="23"/>
        <v>0</v>
      </c>
      <c r="M182" s="5">
        <v>175</v>
      </c>
      <c r="N182" s="8" t="s">
        <v>206</v>
      </c>
      <c r="O182" s="9" t="s">
        <v>6</v>
      </c>
      <c r="P182" s="10">
        <v>1</v>
      </c>
      <c r="Q182" s="30">
        <v>2861</v>
      </c>
      <c r="R182" s="31">
        <f t="shared" si="16"/>
        <v>544</v>
      </c>
      <c r="S182" s="40">
        <f t="shared" si="17"/>
        <v>3405</v>
      </c>
      <c r="T182" s="54"/>
      <c r="U182" s="31">
        <f t="shared" si="18"/>
        <v>0</v>
      </c>
      <c r="V182" s="32">
        <f t="shared" si="19"/>
        <v>0</v>
      </c>
    </row>
    <row r="183" spans="2:22" ht="15.6" x14ac:dyDescent="0.3">
      <c r="B183" s="5">
        <v>176</v>
      </c>
      <c r="C183" s="8" t="s">
        <v>229</v>
      </c>
      <c r="D183" s="9" t="s">
        <v>6</v>
      </c>
      <c r="E183" s="21">
        <v>1</v>
      </c>
      <c r="F183" s="33">
        <v>1878</v>
      </c>
      <c r="G183" s="18">
        <f t="shared" si="20"/>
        <v>357</v>
      </c>
      <c r="H183" s="34">
        <f t="shared" si="21"/>
        <v>2235</v>
      </c>
      <c r="I183" s="53"/>
      <c r="J183" s="18">
        <f t="shared" si="22"/>
        <v>0</v>
      </c>
      <c r="K183" s="35">
        <f t="shared" si="23"/>
        <v>0</v>
      </c>
      <c r="M183" s="5">
        <v>176</v>
      </c>
      <c r="N183" s="8" t="s">
        <v>230</v>
      </c>
      <c r="O183" s="9" t="s">
        <v>6</v>
      </c>
      <c r="P183" s="10">
        <v>1</v>
      </c>
      <c r="Q183" s="30">
        <v>810</v>
      </c>
      <c r="R183" s="31">
        <f t="shared" si="16"/>
        <v>154</v>
      </c>
      <c r="S183" s="40">
        <f t="shared" si="17"/>
        <v>964</v>
      </c>
      <c r="T183" s="54"/>
      <c r="U183" s="31">
        <f t="shared" si="18"/>
        <v>0</v>
      </c>
      <c r="V183" s="32">
        <f t="shared" si="19"/>
        <v>0</v>
      </c>
    </row>
    <row r="184" spans="2:22" ht="15.6" x14ac:dyDescent="0.3">
      <c r="B184" s="5">
        <v>177</v>
      </c>
      <c r="C184" s="8" t="s">
        <v>231</v>
      </c>
      <c r="D184" s="9" t="s">
        <v>6</v>
      </c>
      <c r="E184" s="21">
        <v>1</v>
      </c>
      <c r="F184" s="33">
        <v>3495</v>
      </c>
      <c r="G184" s="18">
        <f t="shared" si="20"/>
        <v>664</v>
      </c>
      <c r="H184" s="34">
        <f t="shared" si="21"/>
        <v>4159</v>
      </c>
      <c r="I184" s="53"/>
      <c r="J184" s="18">
        <f t="shared" si="22"/>
        <v>0</v>
      </c>
      <c r="K184" s="35">
        <f t="shared" si="23"/>
        <v>0</v>
      </c>
      <c r="M184" s="5">
        <v>177</v>
      </c>
      <c r="N184" s="8" t="s">
        <v>232</v>
      </c>
      <c r="O184" s="9" t="s">
        <v>6</v>
      </c>
      <c r="P184" s="10">
        <v>1</v>
      </c>
      <c r="Q184" s="30">
        <v>706</v>
      </c>
      <c r="R184" s="31">
        <f t="shared" si="16"/>
        <v>134</v>
      </c>
      <c r="S184" s="40">
        <f t="shared" si="17"/>
        <v>840</v>
      </c>
      <c r="T184" s="54"/>
      <c r="U184" s="31">
        <f t="shared" si="18"/>
        <v>0</v>
      </c>
      <c r="V184" s="32">
        <f t="shared" si="19"/>
        <v>0</v>
      </c>
    </row>
    <row r="185" spans="2:22" ht="15.6" x14ac:dyDescent="0.3">
      <c r="B185" s="5">
        <v>178</v>
      </c>
      <c r="C185" s="8" t="s">
        <v>233</v>
      </c>
      <c r="D185" s="9" t="s">
        <v>6</v>
      </c>
      <c r="E185" s="21">
        <v>1</v>
      </c>
      <c r="F185" s="33">
        <v>4783</v>
      </c>
      <c r="G185" s="18">
        <f t="shared" si="20"/>
        <v>909</v>
      </c>
      <c r="H185" s="34">
        <f t="shared" si="21"/>
        <v>5692</v>
      </c>
      <c r="I185" s="53"/>
      <c r="J185" s="18">
        <f t="shared" si="22"/>
        <v>0</v>
      </c>
      <c r="K185" s="35">
        <f t="shared" si="23"/>
        <v>0</v>
      </c>
      <c r="M185" s="5">
        <v>178</v>
      </c>
      <c r="N185" s="8" t="s">
        <v>209</v>
      </c>
      <c r="O185" s="9" t="s">
        <v>6</v>
      </c>
      <c r="P185" s="10">
        <v>1</v>
      </c>
      <c r="Q185" s="30">
        <v>640</v>
      </c>
      <c r="R185" s="31">
        <f t="shared" si="16"/>
        <v>122</v>
      </c>
      <c r="S185" s="40">
        <f t="shared" si="17"/>
        <v>762</v>
      </c>
      <c r="T185" s="54"/>
      <c r="U185" s="31">
        <f t="shared" si="18"/>
        <v>0</v>
      </c>
      <c r="V185" s="32">
        <f t="shared" si="19"/>
        <v>0</v>
      </c>
    </row>
    <row r="186" spans="2:22" ht="15.6" x14ac:dyDescent="0.3">
      <c r="B186" s="5">
        <v>179</v>
      </c>
      <c r="C186" s="8" t="s">
        <v>234</v>
      </c>
      <c r="D186" s="9" t="s">
        <v>6</v>
      </c>
      <c r="E186" s="21">
        <v>1</v>
      </c>
      <c r="F186" s="33">
        <v>9713</v>
      </c>
      <c r="G186" s="18">
        <f t="shared" si="20"/>
        <v>1845</v>
      </c>
      <c r="H186" s="34">
        <f t="shared" si="21"/>
        <v>11558</v>
      </c>
      <c r="I186" s="53"/>
      <c r="J186" s="18">
        <f t="shared" si="22"/>
        <v>0</v>
      </c>
      <c r="K186" s="35">
        <f t="shared" si="23"/>
        <v>0</v>
      </c>
      <c r="M186" s="5">
        <v>179</v>
      </c>
      <c r="N186" s="8" t="s">
        <v>210</v>
      </c>
      <c r="O186" s="9" t="s">
        <v>6</v>
      </c>
      <c r="P186" s="10">
        <v>1</v>
      </c>
      <c r="Q186" s="30">
        <v>52676</v>
      </c>
      <c r="R186" s="31">
        <f t="shared" si="16"/>
        <v>10008</v>
      </c>
      <c r="S186" s="40">
        <f t="shared" si="17"/>
        <v>62684</v>
      </c>
      <c r="T186" s="54"/>
      <c r="U186" s="31">
        <f t="shared" si="18"/>
        <v>0</v>
      </c>
      <c r="V186" s="32">
        <f t="shared" si="19"/>
        <v>0</v>
      </c>
    </row>
    <row r="187" spans="2:22" ht="15.6" x14ac:dyDescent="0.3">
      <c r="B187" s="5">
        <v>180</v>
      </c>
      <c r="C187" s="6" t="s">
        <v>235</v>
      </c>
      <c r="D187" s="7" t="s">
        <v>6</v>
      </c>
      <c r="E187" s="21">
        <v>1</v>
      </c>
      <c r="F187" s="33">
        <v>4896</v>
      </c>
      <c r="G187" s="18">
        <f t="shared" si="20"/>
        <v>930</v>
      </c>
      <c r="H187" s="34">
        <f t="shared" si="21"/>
        <v>5826</v>
      </c>
      <c r="I187" s="53"/>
      <c r="J187" s="18">
        <f t="shared" si="22"/>
        <v>0</v>
      </c>
      <c r="K187" s="35">
        <f t="shared" si="23"/>
        <v>0</v>
      </c>
      <c r="M187" s="5">
        <v>180</v>
      </c>
      <c r="N187" s="8" t="s">
        <v>212</v>
      </c>
      <c r="O187" s="9" t="s">
        <v>6</v>
      </c>
      <c r="P187" s="10">
        <v>1</v>
      </c>
      <c r="Q187" s="30">
        <v>6462</v>
      </c>
      <c r="R187" s="31">
        <f t="shared" si="16"/>
        <v>1228</v>
      </c>
      <c r="S187" s="40">
        <f t="shared" si="17"/>
        <v>7690</v>
      </c>
      <c r="T187" s="54"/>
      <c r="U187" s="31">
        <f t="shared" si="18"/>
        <v>0</v>
      </c>
      <c r="V187" s="32">
        <f t="shared" si="19"/>
        <v>0</v>
      </c>
    </row>
    <row r="188" spans="2:22" ht="15.6" x14ac:dyDescent="0.3">
      <c r="B188" s="5">
        <v>181</v>
      </c>
      <c r="C188" s="6" t="s">
        <v>236</v>
      </c>
      <c r="D188" s="7" t="s">
        <v>237</v>
      </c>
      <c r="E188" s="21">
        <v>1</v>
      </c>
      <c r="F188" s="33">
        <v>6001</v>
      </c>
      <c r="G188" s="18">
        <f t="shared" si="20"/>
        <v>1140</v>
      </c>
      <c r="H188" s="34">
        <f t="shared" si="21"/>
        <v>7141</v>
      </c>
      <c r="I188" s="53"/>
      <c r="J188" s="18">
        <f t="shared" si="22"/>
        <v>0</v>
      </c>
      <c r="K188" s="35">
        <f t="shared" si="23"/>
        <v>0</v>
      </c>
      <c r="M188" s="5">
        <v>181</v>
      </c>
      <c r="N188" s="8" t="s">
        <v>213</v>
      </c>
      <c r="O188" s="9" t="s">
        <v>6</v>
      </c>
      <c r="P188" s="10">
        <v>1</v>
      </c>
      <c r="Q188" s="30">
        <v>29544</v>
      </c>
      <c r="R188" s="31">
        <f t="shared" si="16"/>
        <v>5613</v>
      </c>
      <c r="S188" s="40">
        <f t="shared" si="17"/>
        <v>35157</v>
      </c>
      <c r="T188" s="54"/>
      <c r="U188" s="31">
        <f t="shared" si="18"/>
        <v>0</v>
      </c>
      <c r="V188" s="32">
        <f t="shared" si="19"/>
        <v>0</v>
      </c>
    </row>
    <row r="189" spans="2:22" ht="55.8" customHeight="1" x14ac:dyDescent="0.3">
      <c r="B189" s="86" t="s">
        <v>262</v>
      </c>
      <c r="C189" s="87"/>
      <c r="D189" s="87"/>
      <c r="E189" s="87"/>
      <c r="F189" s="87"/>
      <c r="G189" s="87"/>
      <c r="H189" s="50">
        <f>SUM(H8:H188)</f>
        <v>11427569</v>
      </c>
      <c r="I189" s="89"/>
      <c r="J189" s="56"/>
      <c r="K189" s="56"/>
      <c r="M189" s="5">
        <v>182</v>
      </c>
      <c r="N189" s="8" t="s">
        <v>215</v>
      </c>
      <c r="O189" s="9" t="s">
        <v>6</v>
      </c>
      <c r="P189" s="10">
        <v>1</v>
      </c>
      <c r="Q189" s="30">
        <v>5015</v>
      </c>
      <c r="R189" s="31">
        <f t="shared" si="16"/>
        <v>953</v>
      </c>
      <c r="S189" s="40">
        <f t="shared" si="17"/>
        <v>5968</v>
      </c>
      <c r="T189" s="54"/>
      <c r="U189" s="31">
        <f t="shared" si="18"/>
        <v>0</v>
      </c>
      <c r="V189" s="32">
        <f t="shared" si="19"/>
        <v>0</v>
      </c>
    </row>
    <row r="190" spans="2:22" ht="55.8" customHeight="1" x14ac:dyDescent="0.35">
      <c r="B190" s="72" t="s">
        <v>263</v>
      </c>
      <c r="C190" s="88"/>
      <c r="D190" s="88"/>
      <c r="E190" s="88"/>
      <c r="F190" s="88"/>
      <c r="G190" s="88"/>
      <c r="H190" s="88"/>
      <c r="I190" s="88"/>
      <c r="J190" s="88"/>
      <c r="K190" s="28">
        <f>SUM(K8:K188)</f>
        <v>0</v>
      </c>
      <c r="M190" s="5">
        <v>183</v>
      </c>
      <c r="N190" s="8" t="s">
        <v>216</v>
      </c>
      <c r="O190" s="9" t="s">
        <v>6</v>
      </c>
      <c r="P190" s="10">
        <v>1</v>
      </c>
      <c r="Q190" s="30">
        <v>738</v>
      </c>
      <c r="R190" s="31">
        <f t="shared" si="16"/>
        <v>140</v>
      </c>
      <c r="S190" s="40">
        <f t="shared" si="17"/>
        <v>878</v>
      </c>
      <c r="T190" s="54"/>
      <c r="U190" s="31">
        <f t="shared" si="18"/>
        <v>0</v>
      </c>
      <c r="V190" s="32">
        <f t="shared" si="19"/>
        <v>0</v>
      </c>
    </row>
    <row r="191" spans="2:22" ht="15.6" x14ac:dyDescent="0.3">
      <c r="B191" s="75"/>
      <c r="C191" s="56"/>
      <c r="D191" s="56"/>
      <c r="E191" s="56"/>
      <c r="F191" s="56"/>
      <c r="G191" s="56"/>
      <c r="H191" s="56"/>
      <c r="I191" s="56"/>
      <c r="J191" s="56"/>
      <c r="K191" s="56"/>
      <c r="M191" s="5">
        <v>184</v>
      </c>
      <c r="N191" s="8" t="s">
        <v>217</v>
      </c>
      <c r="O191" s="9" t="s">
        <v>6</v>
      </c>
      <c r="P191" s="10">
        <v>1</v>
      </c>
      <c r="Q191" s="30">
        <v>132</v>
      </c>
      <c r="R191" s="31">
        <f t="shared" si="16"/>
        <v>25</v>
      </c>
      <c r="S191" s="40">
        <f t="shared" si="17"/>
        <v>157</v>
      </c>
      <c r="T191" s="54"/>
      <c r="U191" s="31">
        <f t="shared" si="18"/>
        <v>0</v>
      </c>
      <c r="V191" s="32">
        <f t="shared" si="19"/>
        <v>0</v>
      </c>
    </row>
    <row r="192" spans="2:22" ht="15.6" x14ac:dyDescent="0.3">
      <c r="B192" s="56"/>
      <c r="C192" s="56"/>
      <c r="D192" s="56"/>
      <c r="E192" s="56"/>
      <c r="F192" s="56"/>
      <c r="G192" s="56"/>
      <c r="H192" s="56"/>
      <c r="I192" s="56"/>
      <c r="J192" s="56"/>
      <c r="K192" s="56"/>
      <c r="M192" s="5">
        <v>185</v>
      </c>
      <c r="N192" s="8" t="s">
        <v>218</v>
      </c>
      <c r="O192" s="9" t="s">
        <v>6</v>
      </c>
      <c r="P192" s="10">
        <v>1</v>
      </c>
      <c r="Q192" s="30">
        <v>120</v>
      </c>
      <c r="R192" s="31">
        <f t="shared" si="16"/>
        <v>23</v>
      </c>
      <c r="S192" s="40">
        <f t="shared" si="17"/>
        <v>143</v>
      </c>
      <c r="T192" s="54"/>
      <c r="U192" s="31">
        <f t="shared" si="18"/>
        <v>0</v>
      </c>
      <c r="V192" s="32">
        <f t="shared" si="19"/>
        <v>0</v>
      </c>
    </row>
    <row r="193" spans="2:22" ht="15.6" x14ac:dyDescent="0.3">
      <c r="B193" s="56"/>
      <c r="C193" s="56"/>
      <c r="D193" s="56"/>
      <c r="E193" s="56"/>
      <c r="F193" s="56"/>
      <c r="G193" s="56"/>
      <c r="H193" s="56"/>
      <c r="I193" s="56"/>
      <c r="J193" s="56"/>
      <c r="K193" s="56"/>
      <c r="M193" s="5">
        <v>186</v>
      </c>
      <c r="N193" s="8" t="s">
        <v>219</v>
      </c>
      <c r="O193" s="9" t="s">
        <v>6</v>
      </c>
      <c r="P193" s="10">
        <v>1</v>
      </c>
      <c r="Q193" s="30">
        <v>35080</v>
      </c>
      <c r="R193" s="31">
        <f t="shared" si="16"/>
        <v>6665</v>
      </c>
      <c r="S193" s="40">
        <f t="shared" si="17"/>
        <v>41745</v>
      </c>
      <c r="T193" s="54"/>
      <c r="U193" s="31">
        <f t="shared" si="18"/>
        <v>0</v>
      </c>
      <c r="V193" s="32">
        <f t="shared" si="19"/>
        <v>0</v>
      </c>
    </row>
    <row r="194" spans="2:22" ht="15.6" x14ac:dyDescent="0.3">
      <c r="B194" s="56"/>
      <c r="C194" s="56"/>
      <c r="D194" s="56"/>
      <c r="E194" s="56"/>
      <c r="F194" s="56"/>
      <c r="G194" s="56"/>
      <c r="H194" s="56"/>
      <c r="I194" s="56"/>
      <c r="J194" s="56"/>
      <c r="K194" s="56"/>
      <c r="M194" s="5">
        <v>187</v>
      </c>
      <c r="N194" s="8" t="s">
        <v>221</v>
      </c>
      <c r="O194" s="9" t="s">
        <v>6</v>
      </c>
      <c r="P194" s="10">
        <v>1</v>
      </c>
      <c r="Q194" s="30">
        <v>18529</v>
      </c>
      <c r="R194" s="31">
        <f t="shared" si="16"/>
        <v>3521</v>
      </c>
      <c r="S194" s="40">
        <f t="shared" si="17"/>
        <v>22050</v>
      </c>
      <c r="T194" s="54"/>
      <c r="U194" s="31">
        <f t="shared" si="18"/>
        <v>0</v>
      </c>
      <c r="V194" s="32">
        <f t="shared" si="19"/>
        <v>0</v>
      </c>
    </row>
    <row r="195" spans="2:22" ht="15.6" x14ac:dyDescent="0.3">
      <c r="B195" s="56"/>
      <c r="C195" s="56"/>
      <c r="D195" s="56"/>
      <c r="E195" s="56"/>
      <c r="F195" s="56"/>
      <c r="G195" s="56"/>
      <c r="H195" s="56"/>
      <c r="I195" s="56"/>
      <c r="J195" s="56"/>
      <c r="K195" s="56"/>
      <c r="M195" s="5">
        <v>188</v>
      </c>
      <c r="N195" s="11" t="s">
        <v>222</v>
      </c>
      <c r="O195" s="9" t="s">
        <v>6</v>
      </c>
      <c r="P195" s="10">
        <v>1</v>
      </c>
      <c r="Q195" s="30">
        <v>15525</v>
      </c>
      <c r="R195" s="31">
        <f t="shared" si="16"/>
        <v>2950</v>
      </c>
      <c r="S195" s="40">
        <f t="shared" si="17"/>
        <v>18475</v>
      </c>
      <c r="T195" s="54"/>
      <c r="U195" s="31">
        <f t="shared" si="18"/>
        <v>0</v>
      </c>
      <c r="V195" s="32">
        <f t="shared" si="19"/>
        <v>0</v>
      </c>
    </row>
    <row r="196" spans="2:22" ht="15.6" x14ac:dyDescent="0.3">
      <c r="B196" s="56"/>
      <c r="C196" s="56"/>
      <c r="D196" s="56"/>
      <c r="E196" s="56"/>
      <c r="F196" s="56"/>
      <c r="G196" s="56"/>
      <c r="H196" s="56"/>
      <c r="I196" s="56"/>
      <c r="J196" s="56"/>
      <c r="K196" s="56"/>
      <c r="M196" s="5">
        <v>189</v>
      </c>
      <c r="N196" s="8" t="s">
        <v>223</v>
      </c>
      <c r="O196" s="9" t="s">
        <v>6</v>
      </c>
      <c r="P196" s="10">
        <v>1</v>
      </c>
      <c r="Q196" s="30">
        <v>5150</v>
      </c>
      <c r="R196" s="31">
        <f t="shared" si="16"/>
        <v>979</v>
      </c>
      <c r="S196" s="40">
        <f t="shared" si="17"/>
        <v>6129</v>
      </c>
      <c r="T196" s="54"/>
      <c r="U196" s="31">
        <f t="shared" si="18"/>
        <v>0</v>
      </c>
      <c r="V196" s="32">
        <f t="shared" si="19"/>
        <v>0</v>
      </c>
    </row>
    <row r="197" spans="2:22" ht="15.6" x14ac:dyDescent="0.3">
      <c r="B197" s="56"/>
      <c r="C197" s="56"/>
      <c r="D197" s="56"/>
      <c r="E197" s="56"/>
      <c r="F197" s="56"/>
      <c r="G197" s="56"/>
      <c r="H197" s="56"/>
      <c r="I197" s="56"/>
      <c r="J197" s="56"/>
      <c r="K197" s="56"/>
      <c r="M197" s="5">
        <v>190</v>
      </c>
      <c r="N197" s="8" t="s">
        <v>238</v>
      </c>
      <c r="O197" s="9" t="s">
        <v>6</v>
      </c>
      <c r="P197" s="10">
        <v>1</v>
      </c>
      <c r="Q197" s="30">
        <v>38828</v>
      </c>
      <c r="R197" s="31">
        <f t="shared" si="16"/>
        <v>7377</v>
      </c>
      <c r="S197" s="40">
        <f t="shared" si="17"/>
        <v>46205</v>
      </c>
      <c r="T197" s="54"/>
      <c r="U197" s="31">
        <f t="shared" si="18"/>
        <v>0</v>
      </c>
      <c r="V197" s="32">
        <f t="shared" si="19"/>
        <v>0</v>
      </c>
    </row>
    <row r="198" spans="2:22" ht="15.6" x14ac:dyDescent="0.3">
      <c r="B198" s="56"/>
      <c r="C198" s="56"/>
      <c r="D198" s="56"/>
      <c r="E198" s="56"/>
      <c r="F198" s="56"/>
      <c r="G198" s="56"/>
      <c r="H198" s="56"/>
      <c r="I198" s="56"/>
      <c r="J198" s="56"/>
      <c r="K198" s="56"/>
      <c r="M198" s="5">
        <v>191</v>
      </c>
      <c r="N198" s="8" t="s">
        <v>224</v>
      </c>
      <c r="O198" s="9" t="s">
        <v>6</v>
      </c>
      <c r="P198" s="10">
        <v>1</v>
      </c>
      <c r="Q198" s="30">
        <v>20099</v>
      </c>
      <c r="R198" s="31">
        <f t="shared" si="16"/>
        <v>3819</v>
      </c>
      <c r="S198" s="40">
        <f t="shared" si="17"/>
        <v>23918</v>
      </c>
      <c r="T198" s="54"/>
      <c r="U198" s="31">
        <f t="shared" si="18"/>
        <v>0</v>
      </c>
      <c r="V198" s="32">
        <f t="shared" si="19"/>
        <v>0</v>
      </c>
    </row>
    <row r="199" spans="2:22" ht="15.6" x14ac:dyDescent="0.3">
      <c r="B199" s="56"/>
      <c r="C199" s="56"/>
      <c r="D199" s="56"/>
      <c r="E199" s="56"/>
      <c r="F199" s="56"/>
      <c r="G199" s="56"/>
      <c r="H199" s="56"/>
      <c r="I199" s="56"/>
      <c r="J199" s="56"/>
      <c r="K199" s="56"/>
      <c r="M199" s="5">
        <v>192</v>
      </c>
      <c r="N199" s="8" t="s">
        <v>225</v>
      </c>
      <c r="O199" s="9" t="s">
        <v>183</v>
      </c>
      <c r="P199" s="10">
        <v>1</v>
      </c>
      <c r="Q199" s="30">
        <v>23039</v>
      </c>
      <c r="R199" s="31">
        <f t="shared" si="16"/>
        <v>4377</v>
      </c>
      <c r="S199" s="40">
        <f t="shared" si="17"/>
        <v>27416</v>
      </c>
      <c r="T199" s="54"/>
      <c r="U199" s="31">
        <f t="shared" si="18"/>
        <v>0</v>
      </c>
      <c r="V199" s="32">
        <f t="shared" si="19"/>
        <v>0</v>
      </c>
    </row>
    <row r="200" spans="2:22" ht="15.6" x14ac:dyDescent="0.3">
      <c r="B200" s="56"/>
      <c r="C200" s="56"/>
      <c r="D200" s="56"/>
      <c r="E200" s="56"/>
      <c r="F200" s="56"/>
      <c r="G200" s="56"/>
      <c r="H200" s="56"/>
      <c r="I200" s="56"/>
      <c r="J200" s="56"/>
      <c r="K200" s="56"/>
      <c r="M200" s="5">
        <v>193</v>
      </c>
      <c r="N200" s="8" t="s">
        <v>226</v>
      </c>
      <c r="O200" s="9" t="s">
        <v>183</v>
      </c>
      <c r="P200" s="10">
        <v>1</v>
      </c>
      <c r="Q200" s="30">
        <v>30906</v>
      </c>
      <c r="R200" s="31">
        <f t="shared" si="16"/>
        <v>5872</v>
      </c>
      <c r="S200" s="40">
        <f t="shared" si="17"/>
        <v>36778</v>
      </c>
      <c r="T200" s="54"/>
      <c r="U200" s="31">
        <f t="shared" si="18"/>
        <v>0</v>
      </c>
      <c r="V200" s="32">
        <f t="shared" si="19"/>
        <v>0</v>
      </c>
    </row>
    <row r="201" spans="2:22" ht="15.6" x14ac:dyDescent="0.3">
      <c r="B201" s="56"/>
      <c r="C201" s="56"/>
      <c r="D201" s="56"/>
      <c r="E201" s="56"/>
      <c r="F201" s="56"/>
      <c r="G201" s="56"/>
      <c r="H201" s="56"/>
      <c r="I201" s="56"/>
      <c r="J201" s="56"/>
      <c r="K201" s="56"/>
      <c r="M201" s="5">
        <v>194</v>
      </c>
      <c r="N201" s="8" t="s">
        <v>227</v>
      </c>
      <c r="O201" s="9" t="s">
        <v>6</v>
      </c>
      <c r="P201" s="10">
        <v>1</v>
      </c>
      <c r="Q201" s="30">
        <v>21689</v>
      </c>
      <c r="R201" s="31">
        <f t="shared" ref="R201:R208" si="24">ROUND(Q201*19/100,0)</f>
        <v>4121</v>
      </c>
      <c r="S201" s="40">
        <f t="shared" ref="S201:S208" si="25">+Q201+R201</f>
        <v>25810</v>
      </c>
      <c r="T201" s="54"/>
      <c r="U201" s="31">
        <f t="shared" ref="U201:U208" si="26">ROUND(T201*19/100,0)</f>
        <v>0</v>
      </c>
      <c r="V201" s="32">
        <f t="shared" ref="V201:V208" si="27">+T201+U201</f>
        <v>0</v>
      </c>
    </row>
    <row r="202" spans="2:22" ht="15.6" x14ac:dyDescent="0.3">
      <c r="B202" s="56"/>
      <c r="C202" s="56"/>
      <c r="D202" s="56"/>
      <c r="E202" s="56"/>
      <c r="F202" s="56"/>
      <c r="G202" s="56"/>
      <c r="H202" s="56"/>
      <c r="I202" s="56"/>
      <c r="J202" s="56"/>
      <c r="K202" s="56"/>
      <c r="M202" s="5">
        <v>195</v>
      </c>
      <c r="N202" s="8" t="s">
        <v>228</v>
      </c>
      <c r="O202" s="9" t="s">
        <v>6</v>
      </c>
      <c r="P202" s="10">
        <v>1</v>
      </c>
      <c r="Q202" s="30">
        <v>4517</v>
      </c>
      <c r="R202" s="31">
        <f t="shared" si="24"/>
        <v>858</v>
      </c>
      <c r="S202" s="40">
        <f t="shared" si="25"/>
        <v>5375</v>
      </c>
      <c r="T202" s="54"/>
      <c r="U202" s="31">
        <f t="shared" si="26"/>
        <v>0</v>
      </c>
      <c r="V202" s="32">
        <f t="shared" si="27"/>
        <v>0</v>
      </c>
    </row>
    <row r="203" spans="2:22" ht="15.6" x14ac:dyDescent="0.3">
      <c r="B203" s="56"/>
      <c r="C203" s="56"/>
      <c r="D203" s="56"/>
      <c r="E203" s="56"/>
      <c r="F203" s="56"/>
      <c r="G203" s="56"/>
      <c r="H203" s="56"/>
      <c r="I203" s="56"/>
      <c r="J203" s="56"/>
      <c r="K203" s="56"/>
      <c r="M203" s="5">
        <v>196</v>
      </c>
      <c r="N203" s="8" t="s">
        <v>229</v>
      </c>
      <c r="O203" s="9" t="s">
        <v>6</v>
      </c>
      <c r="P203" s="10">
        <v>1</v>
      </c>
      <c r="Q203" s="30">
        <v>2076</v>
      </c>
      <c r="R203" s="31">
        <f t="shared" si="24"/>
        <v>394</v>
      </c>
      <c r="S203" s="40">
        <f t="shared" si="25"/>
        <v>2470</v>
      </c>
      <c r="T203" s="54"/>
      <c r="U203" s="31">
        <f t="shared" si="26"/>
        <v>0</v>
      </c>
      <c r="V203" s="32">
        <f t="shared" si="27"/>
        <v>0</v>
      </c>
    </row>
    <row r="204" spans="2:22" ht="15.6" x14ac:dyDescent="0.3">
      <c r="B204" s="56"/>
      <c r="C204" s="56"/>
      <c r="D204" s="56"/>
      <c r="E204" s="56"/>
      <c r="F204" s="56"/>
      <c r="G204" s="56"/>
      <c r="H204" s="56"/>
      <c r="I204" s="56"/>
      <c r="J204" s="56"/>
      <c r="K204" s="56"/>
      <c r="M204" s="5">
        <v>197</v>
      </c>
      <c r="N204" s="8" t="s">
        <v>231</v>
      </c>
      <c r="O204" s="9" t="s">
        <v>6</v>
      </c>
      <c r="P204" s="10">
        <v>1</v>
      </c>
      <c r="Q204" s="30">
        <v>3621</v>
      </c>
      <c r="R204" s="31">
        <f t="shared" si="24"/>
        <v>688</v>
      </c>
      <c r="S204" s="40">
        <f t="shared" si="25"/>
        <v>4309</v>
      </c>
      <c r="T204" s="54"/>
      <c r="U204" s="31">
        <f t="shared" si="26"/>
        <v>0</v>
      </c>
      <c r="V204" s="32">
        <f t="shared" si="27"/>
        <v>0</v>
      </c>
    </row>
    <row r="205" spans="2:22" ht="15.6" x14ac:dyDescent="0.3">
      <c r="B205" s="56"/>
      <c r="C205" s="56"/>
      <c r="D205" s="56"/>
      <c r="E205" s="56"/>
      <c r="F205" s="56"/>
      <c r="G205" s="56"/>
      <c r="H205" s="56"/>
      <c r="I205" s="56"/>
      <c r="J205" s="56"/>
      <c r="K205" s="56"/>
      <c r="M205" s="5">
        <v>198</v>
      </c>
      <c r="N205" s="8" t="s">
        <v>233</v>
      </c>
      <c r="O205" s="9" t="s">
        <v>6</v>
      </c>
      <c r="P205" s="10">
        <v>1</v>
      </c>
      <c r="Q205" s="30">
        <v>4951</v>
      </c>
      <c r="R205" s="31">
        <f t="shared" si="24"/>
        <v>941</v>
      </c>
      <c r="S205" s="40">
        <f t="shared" si="25"/>
        <v>5892</v>
      </c>
      <c r="T205" s="54"/>
      <c r="U205" s="31">
        <f t="shared" si="26"/>
        <v>0</v>
      </c>
      <c r="V205" s="32">
        <f t="shared" si="27"/>
        <v>0</v>
      </c>
    </row>
    <row r="206" spans="2:22" ht="15.6" x14ac:dyDescent="0.3">
      <c r="B206" s="56"/>
      <c r="C206" s="56"/>
      <c r="D206" s="56"/>
      <c r="E206" s="56"/>
      <c r="F206" s="56"/>
      <c r="G206" s="56"/>
      <c r="H206" s="56"/>
      <c r="I206" s="56"/>
      <c r="J206" s="56"/>
      <c r="K206" s="56"/>
      <c r="M206" s="5">
        <v>199</v>
      </c>
      <c r="N206" s="8" t="s">
        <v>234</v>
      </c>
      <c r="O206" s="9" t="s">
        <v>6</v>
      </c>
      <c r="P206" s="10">
        <v>1</v>
      </c>
      <c r="Q206" s="30">
        <v>10059</v>
      </c>
      <c r="R206" s="31">
        <f t="shared" si="24"/>
        <v>1911</v>
      </c>
      <c r="S206" s="40">
        <f t="shared" si="25"/>
        <v>11970</v>
      </c>
      <c r="T206" s="54"/>
      <c r="U206" s="31">
        <f t="shared" si="26"/>
        <v>0</v>
      </c>
      <c r="V206" s="32">
        <f t="shared" si="27"/>
        <v>0</v>
      </c>
    </row>
    <row r="207" spans="2:22" ht="15.6" x14ac:dyDescent="0.3">
      <c r="B207" s="56"/>
      <c r="C207" s="56"/>
      <c r="D207" s="56"/>
      <c r="E207" s="56"/>
      <c r="F207" s="56"/>
      <c r="G207" s="56"/>
      <c r="H207" s="56"/>
      <c r="I207" s="56"/>
      <c r="J207" s="56"/>
      <c r="K207" s="56"/>
      <c r="M207" s="5">
        <v>200</v>
      </c>
      <c r="N207" s="14" t="s">
        <v>235</v>
      </c>
      <c r="O207" s="9" t="s">
        <v>6</v>
      </c>
      <c r="P207" s="10">
        <v>1</v>
      </c>
      <c r="Q207" s="30">
        <v>5319</v>
      </c>
      <c r="R207" s="31">
        <f t="shared" si="24"/>
        <v>1011</v>
      </c>
      <c r="S207" s="40">
        <f t="shared" si="25"/>
        <v>6330</v>
      </c>
      <c r="T207" s="54"/>
      <c r="U207" s="31">
        <f t="shared" si="26"/>
        <v>0</v>
      </c>
      <c r="V207" s="32">
        <f t="shared" si="27"/>
        <v>0</v>
      </c>
    </row>
    <row r="208" spans="2:22" ht="22.8" customHeight="1" x14ac:dyDescent="0.3">
      <c r="B208" s="56"/>
      <c r="C208" s="56"/>
      <c r="D208" s="56"/>
      <c r="E208" s="56"/>
      <c r="F208" s="56"/>
      <c r="G208" s="56"/>
      <c r="H208" s="56"/>
      <c r="I208" s="56"/>
      <c r="J208" s="56"/>
      <c r="K208" s="56"/>
      <c r="M208" s="10">
        <v>201</v>
      </c>
      <c r="N208" s="15" t="s">
        <v>236</v>
      </c>
      <c r="O208" s="10" t="s">
        <v>237</v>
      </c>
      <c r="P208" s="10">
        <v>1</v>
      </c>
      <c r="Q208" s="30">
        <v>6231</v>
      </c>
      <c r="R208" s="31">
        <f t="shared" si="24"/>
        <v>1184</v>
      </c>
      <c r="S208" s="40">
        <f t="shared" si="25"/>
        <v>7415</v>
      </c>
      <c r="T208" s="54"/>
      <c r="U208" s="31">
        <f t="shared" si="26"/>
        <v>0</v>
      </c>
      <c r="V208" s="32">
        <f t="shared" si="27"/>
        <v>0</v>
      </c>
    </row>
    <row r="209" spans="2:22" ht="51.6" customHeight="1" x14ac:dyDescent="0.3">
      <c r="B209" s="56"/>
      <c r="C209" s="56"/>
      <c r="D209" s="56"/>
      <c r="E209" s="56"/>
      <c r="F209" s="56"/>
      <c r="G209" s="56"/>
      <c r="H209" s="56"/>
      <c r="I209" s="56"/>
      <c r="J209" s="56"/>
      <c r="K209" s="56"/>
      <c r="M209" s="70" t="s">
        <v>264</v>
      </c>
      <c r="N209" s="71"/>
      <c r="O209" s="71"/>
      <c r="P209" s="71"/>
      <c r="Q209" s="71"/>
      <c r="R209" s="71"/>
      <c r="S209" s="49">
        <f>SUM(S8:S208)</f>
        <v>14032914</v>
      </c>
      <c r="T209" s="74"/>
      <c r="U209" s="64"/>
      <c r="V209" s="64"/>
    </row>
    <row r="210" spans="2:22" ht="55.2" customHeight="1" x14ac:dyDescent="0.35">
      <c r="B210" s="56"/>
      <c r="C210" s="56"/>
      <c r="D210" s="56"/>
      <c r="E210" s="56"/>
      <c r="F210" s="56"/>
      <c r="G210" s="56"/>
      <c r="H210" s="56"/>
      <c r="I210" s="56"/>
      <c r="J210" s="56"/>
      <c r="K210" s="56"/>
      <c r="L210" s="17"/>
      <c r="M210" s="72" t="s">
        <v>265</v>
      </c>
      <c r="N210" s="73"/>
      <c r="O210" s="73"/>
      <c r="P210" s="73"/>
      <c r="Q210" s="73"/>
      <c r="R210" s="73"/>
      <c r="S210" s="73"/>
      <c r="T210" s="73"/>
      <c r="U210" s="73"/>
      <c r="V210" s="51">
        <f>SUM(V8:V208)</f>
        <v>0</v>
      </c>
    </row>
    <row r="211" spans="2:22" ht="6.6" customHeight="1" x14ac:dyDescent="0.3">
      <c r="B211" s="65"/>
      <c r="C211" s="56"/>
      <c r="D211" s="56"/>
      <c r="E211" s="56"/>
      <c r="F211" s="56"/>
      <c r="G211" s="56"/>
      <c r="H211" s="56"/>
      <c r="I211" s="56"/>
      <c r="J211" s="56"/>
      <c r="K211" s="56"/>
      <c r="L211" s="56"/>
      <c r="M211" s="56"/>
      <c r="N211" s="56"/>
      <c r="O211" s="56"/>
      <c r="P211" s="56"/>
      <c r="Q211" s="56"/>
      <c r="R211" s="56"/>
      <c r="S211" s="56"/>
      <c r="T211" s="56"/>
      <c r="U211" s="56"/>
      <c r="V211" s="56"/>
    </row>
    <row r="212" spans="2:22" ht="36.6" customHeight="1" x14ac:dyDescent="0.3">
      <c r="B212" s="66" t="s">
        <v>270</v>
      </c>
      <c r="C212" s="67"/>
      <c r="D212" s="67"/>
      <c r="E212" s="67"/>
      <c r="F212" s="67"/>
      <c r="G212" s="67"/>
      <c r="H212" s="67"/>
      <c r="I212" s="67"/>
      <c r="J212" s="67"/>
      <c r="K212" s="67"/>
      <c r="L212" s="67"/>
      <c r="M212" s="67"/>
      <c r="N212" s="67"/>
      <c r="O212" s="67"/>
      <c r="P212" s="67"/>
      <c r="Q212" s="67"/>
      <c r="R212" s="67"/>
      <c r="S212" s="67"/>
      <c r="T212" s="67"/>
      <c r="U212" s="67"/>
      <c r="V212" s="52">
        <f>+K190+V210</f>
        <v>0</v>
      </c>
    </row>
    <row r="213" spans="2:22" x14ac:dyDescent="0.3">
      <c r="B213" s="68"/>
      <c r="C213" s="69"/>
      <c r="D213" s="69"/>
      <c r="E213" s="69"/>
      <c r="F213" s="69"/>
      <c r="G213" s="69"/>
      <c r="H213" s="69"/>
      <c r="I213" s="69"/>
      <c r="J213" s="69"/>
      <c r="K213" s="69"/>
      <c r="L213" s="69"/>
      <c r="M213" s="69"/>
      <c r="N213" s="69"/>
      <c r="O213" s="69"/>
      <c r="P213" s="69"/>
      <c r="Q213" s="69"/>
      <c r="R213" s="69"/>
      <c r="S213" s="69"/>
      <c r="T213" s="69"/>
      <c r="U213" s="69"/>
      <c r="V213" s="69"/>
    </row>
    <row r="214" spans="2:22" ht="32.4" customHeight="1" x14ac:dyDescent="0.3">
      <c r="B214" s="63" t="s">
        <v>266</v>
      </c>
      <c r="C214" s="63"/>
      <c r="D214" s="63"/>
      <c r="E214" s="63"/>
      <c r="F214" s="63"/>
      <c r="G214" s="63"/>
      <c r="H214" s="63"/>
      <c r="I214" s="63"/>
      <c r="J214" s="63"/>
      <c r="K214" s="63"/>
      <c r="L214" s="63"/>
      <c r="M214" s="63"/>
      <c r="N214" s="63"/>
      <c r="O214" s="63"/>
      <c r="P214" s="63"/>
      <c r="Q214" s="63"/>
      <c r="R214" s="63"/>
      <c r="S214" s="63"/>
      <c r="T214" s="63"/>
      <c r="U214" s="63"/>
      <c r="V214" s="63"/>
    </row>
    <row r="215" spans="2:22" ht="28.8" customHeight="1" x14ac:dyDescent="0.3">
      <c r="B215" s="63" t="s">
        <v>239</v>
      </c>
      <c r="C215" s="63"/>
      <c r="D215" s="63"/>
      <c r="E215" s="63"/>
      <c r="F215" s="63"/>
      <c r="G215" s="63"/>
      <c r="H215" s="63"/>
      <c r="I215" s="63"/>
      <c r="J215" s="63"/>
      <c r="K215" s="63"/>
      <c r="L215" s="63"/>
      <c r="M215" s="63"/>
      <c r="N215" s="63"/>
      <c r="O215" s="63"/>
      <c r="P215" s="63"/>
      <c r="Q215" s="63"/>
      <c r="R215" s="63"/>
      <c r="S215" s="63"/>
      <c r="T215" s="63"/>
      <c r="U215" s="63"/>
      <c r="V215" s="63"/>
    </row>
    <row r="216" spans="2:22" ht="28.8" customHeight="1" x14ac:dyDescent="0.3">
      <c r="B216" s="63" t="s">
        <v>269</v>
      </c>
      <c r="C216" s="63"/>
      <c r="D216" s="63"/>
      <c r="E216" s="63"/>
      <c r="F216" s="63"/>
      <c r="G216" s="63"/>
      <c r="H216" s="63"/>
      <c r="I216" s="63"/>
      <c r="J216" s="63"/>
      <c r="K216" s="63"/>
      <c r="L216" s="63"/>
      <c r="M216" s="63"/>
      <c r="N216" s="63"/>
      <c r="O216" s="63"/>
      <c r="P216" s="63"/>
      <c r="Q216" s="63"/>
      <c r="R216" s="63"/>
      <c r="S216" s="63"/>
      <c r="T216" s="63"/>
      <c r="U216" s="63"/>
      <c r="V216" s="63"/>
    </row>
    <row r="217" spans="2:22" ht="40.5" customHeight="1" x14ac:dyDescent="0.3">
      <c r="B217" s="63" t="s">
        <v>271</v>
      </c>
      <c r="C217" s="63"/>
      <c r="D217" s="63"/>
      <c r="E217" s="63"/>
      <c r="F217" s="63"/>
      <c r="G217" s="63"/>
      <c r="H217" s="63"/>
      <c r="I217" s="63"/>
      <c r="J217" s="63"/>
      <c r="K217" s="63"/>
      <c r="L217" s="63"/>
      <c r="M217" s="63"/>
      <c r="N217" s="63"/>
      <c r="O217" s="63"/>
      <c r="P217" s="63"/>
      <c r="Q217" s="63"/>
      <c r="R217" s="63"/>
      <c r="S217" s="63"/>
      <c r="T217" s="63"/>
      <c r="U217" s="63"/>
      <c r="V217" s="63"/>
    </row>
    <row r="218" spans="2:22" ht="72" customHeight="1" x14ac:dyDescent="0.3">
      <c r="B218" s="63" t="s">
        <v>272</v>
      </c>
      <c r="C218" s="63"/>
      <c r="D218" s="63"/>
      <c r="E218" s="63"/>
      <c r="F218" s="63"/>
      <c r="G218" s="63"/>
      <c r="H218" s="63"/>
      <c r="I218" s="63"/>
      <c r="J218" s="63"/>
      <c r="K218" s="63"/>
      <c r="L218" s="63"/>
      <c r="M218" s="63"/>
      <c r="N218" s="63"/>
      <c r="O218" s="63"/>
      <c r="P218" s="63"/>
      <c r="Q218" s="63"/>
      <c r="R218" s="63"/>
      <c r="S218" s="63"/>
      <c r="T218" s="63"/>
      <c r="U218" s="63"/>
      <c r="V218" s="63"/>
    </row>
    <row r="219" spans="2:22" ht="41.4" customHeight="1" x14ac:dyDescent="0.3">
      <c r="B219" s="63" t="s">
        <v>273</v>
      </c>
      <c r="C219" s="63"/>
      <c r="D219" s="63"/>
      <c r="E219" s="63"/>
      <c r="F219" s="63"/>
      <c r="G219" s="63"/>
      <c r="H219" s="63"/>
      <c r="I219" s="63"/>
      <c r="J219" s="63"/>
      <c r="K219" s="63"/>
      <c r="L219" s="63"/>
      <c r="M219" s="63"/>
      <c r="N219" s="63"/>
      <c r="O219" s="63"/>
      <c r="P219" s="63"/>
      <c r="Q219" s="63"/>
      <c r="R219" s="63"/>
      <c r="S219" s="63"/>
      <c r="T219" s="63"/>
      <c r="U219" s="63"/>
      <c r="V219" s="63"/>
    </row>
    <row r="220" spans="2:22" ht="47.25" customHeight="1" x14ac:dyDescent="0.3">
      <c r="B220" s="63" t="s">
        <v>274</v>
      </c>
      <c r="C220" s="63"/>
      <c r="D220" s="63"/>
      <c r="E220" s="63"/>
      <c r="F220" s="63"/>
      <c r="G220" s="63"/>
      <c r="H220" s="63"/>
      <c r="I220" s="63"/>
      <c r="J220" s="63"/>
      <c r="K220" s="63"/>
      <c r="L220" s="63"/>
      <c r="M220" s="63"/>
      <c r="N220" s="63"/>
      <c r="O220" s="63"/>
      <c r="P220" s="63"/>
      <c r="Q220" s="63"/>
      <c r="R220" s="63"/>
      <c r="S220" s="63"/>
      <c r="T220" s="63"/>
      <c r="U220" s="63"/>
      <c r="V220" s="63"/>
    </row>
    <row r="221" spans="2:22" ht="33" customHeight="1" x14ac:dyDescent="0.3">
      <c r="B221" s="63" t="s">
        <v>275</v>
      </c>
      <c r="C221" s="63"/>
      <c r="D221" s="63"/>
      <c r="E221" s="63"/>
      <c r="F221" s="63"/>
      <c r="G221" s="63"/>
      <c r="H221" s="63"/>
      <c r="I221" s="63"/>
      <c r="J221" s="63"/>
      <c r="K221" s="63"/>
      <c r="L221" s="63"/>
      <c r="M221" s="63"/>
      <c r="N221" s="63"/>
      <c r="O221" s="63"/>
      <c r="P221" s="63"/>
      <c r="Q221" s="63"/>
      <c r="R221" s="63"/>
      <c r="S221" s="63"/>
      <c r="T221" s="63"/>
      <c r="U221" s="63"/>
      <c r="V221" s="63"/>
    </row>
    <row r="222" spans="2:22" ht="58.2" customHeight="1" x14ac:dyDescent="0.3">
      <c r="B222" s="62" t="s">
        <v>276</v>
      </c>
      <c r="C222" s="63"/>
      <c r="D222" s="63"/>
      <c r="E222" s="63"/>
      <c r="F222" s="63"/>
      <c r="G222" s="63"/>
      <c r="H222" s="63"/>
      <c r="I222" s="63"/>
      <c r="J222" s="63"/>
      <c r="K222" s="63"/>
      <c r="L222" s="63"/>
      <c r="M222" s="63"/>
      <c r="N222" s="63"/>
      <c r="O222" s="63"/>
      <c r="P222" s="63"/>
      <c r="Q222" s="63"/>
      <c r="R222" s="63"/>
      <c r="S222" s="63"/>
      <c r="T222" s="63"/>
      <c r="U222" s="63"/>
      <c r="V222" s="63"/>
    </row>
    <row r="223" spans="2:22" ht="36.6" customHeight="1" x14ac:dyDescent="0.3">
      <c r="B223" s="64" t="s">
        <v>277</v>
      </c>
      <c r="C223" s="64"/>
      <c r="D223" s="64"/>
      <c r="E223" s="64"/>
      <c r="F223" s="64"/>
      <c r="G223" s="64"/>
      <c r="H223" s="64"/>
      <c r="I223" s="64"/>
      <c r="J223" s="64"/>
      <c r="K223" s="64"/>
      <c r="L223" s="64"/>
      <c r="M223" s="64"/>
      <c r="N223" s="64"/>
      <c r="O223" s="64"/>
      <c r="P223" s="64"/>
      <c r="Q223" s="64"/>
      <c r="R223" s="64"/>
      <c r="S223" s="64"/>
      <c r="T223" s="64"/>
      <c r="U223" s="64"/>
      <c r="V223" s="64"/>
    </row>
    <row r="224" spans="2:22" ht="27.6" customHeight="1" x14ac:dyDescent="0.3">
      <c r="B224" s="63" t="s">
        <v>278</v>
      </c>
      <c r="C224" s="63"/>
      <c r="D224" s="63"/>
      <c r="E224" s="63"/>
      <c r="F224" s="63"/>
      <c r="G224" s="63"/>
      <c r="H224" s="63"/>
      <c r="I224" s="63"/>
      <c r="J224" s="63"/>
      <c r="K224" s="63"/>
      <c r="L224" s="63"/>
      <c r="M224" s="63"/>
      <c r="N224" s="63"/>
      <c r="O224" s="63"/>
      <c r="P224" s="63"/>
      <c r="Q224" s="63"/>
      <c r="R224" s="63"/>
      <c r="S224" s="63"/>
      <c r="T224" s="63"/>
      <c r="U224" s="63"/>
      <c r="V224" s="63"/>
    </row>
    <row r="225" spans="2:22" ht="27" customHeight="1" x14ac:dyDescent="0.3">
      <c r="B225" s="63" t="s">
        <v>279</v>
      </c>
      <c r="C225" s="63"/>
      <c r="D225" s="63"/>
      <c r="E225" s="63"/>
      <c r="F225" s="63"/>
      <c r="G225" s="63"/>
      <c r="H225" s="63"/>
      <c r="I225" s="63"/>
      <c r="J225" s="63"/>
      <c r="K225" s="63"/>
      <c r="L225" s="63"/>
      <c r="M225" s="63"/>
      <c r="N225" s="63"/>
      <c r="O225" s="63"/>
      <c r="P225" s="63"/>
      <c r="Q225" s="63"/>
      <c r="R225" s="63"/>
      <c r="S225" s="63"/>
      <c r="T225" s="63"/>
      <c r="U225" s="63"/>
      <c r="V225" s="63"/>
    </row>
    <row r="226" spans="2:22" ht="29.25" customHeight="1" x14ac:dyDescent="0.3">
      <c r="B226" s="63" t="s">
        <v>280</v>
      </c>
      <c r="C226" s="63"/>
      <c r="D226" s="63"/>
      <c r="E226" s="63"/>
      <c r="F226" s="63"/>
      <c r="G226" s="63"/>
      <c r="H226" s="63"/>
      <c r="I226" s="63"/>
      <c r="J226" s="63"/>
      <c r="K226" s="63"/>
      <c r="L226" s="63"/>
      <c r="M226" s="63"/>
      <c r="N226" s="63"/>
      <c r="O226" s="63"/>
      <c r="P226" s="63"/>
      <c r="Q226" s="63"/>
      <c r="R226" s="63"/>
      <c r="S226" s="63"/>
      <c r="T226" s="63"/>
      <c r="U226" s="63"/>
      <c r="V226" s="63"/>
    </row>
    <row r="227" spans="2:22" ht="8.4" customHeight="1" x14ac:dyDescent="0.3">
      <c r="B227" s="63"/>
      <c r="C227" s="63"/>
      <c r="D227" s="63"/>
      <c r="E227" s="63"/>
      <c r="F227" s="63"/>
      <c r="G227" s="63"/>
      <c r="H227" s="63"/>
      <c r="I227" s="63"/>
      <c r="J227" s="63"/>
      <c r="K227" s="63"/>
      <c r="L227" s="63"/>
      <c r="M227" s="63"/>
      <c r="N227" s="63"/>
      <c r="O227" s="63"/>
      <c r="P227" s="63"/>
      <c r="Q227" s="63"/>
      <c r="R227" s="63"/>
      <c r="S227" s="63"/>
      <c r="T227" s="63"/>
      <c r="U227" s="63"/>
      <c r="V227" s="63"/>
    </row>
    <row r="228" spans="2:22" ht="33" customHeight="1" x14ac:dyDescent="0.3">
      <c r="B228" s="57" t="s">
        <v>240</v>
      </c>
      <c r="C228" s="58"/>
      <c r="D228" s="58"/>
      <c r="E228" s="59"/>
      <c r="F228" s="59"/>
      <c r="G228" s="60"/>
      <c r="H228" s="61"/>
      <c r="I228" s="56"/>
      <c r="J228" s="56"/>
      <c r="K228" s="56"/>
      <c r="L228" s="56"/>
      <c r="M228" s="56"/>
      <c r="N228" s="56"/>
      <c r="O228" s="56"/>
      <c r="P228" s="56"/>
      <c r="Q228" s="56"/>
      <c r="R228" s="56"/>
      <c r="S228" s="56"/>
      <c r="T228" s="56"/>
      <c r="U228" s="56"/>
      <c r="V228" s="56"/>
    </row>
    <row r="229" spans="2:22" ht="44.4" customHeight="1" x14ac:dyDescent="0.3">
      <c r="B229" s="57" t="s">
        <v>241</v>
      </c>
      <c r="C229" s="58"/>
      <c r="D229" s="58"/>
      <c r="E229" s="59"/>
      <c r="F229" s="59"/>
      <c r="G229" s="60"/>
      <c r="H229" s="61"/>
      <c r="I229" s="56"/>
      <c r="J229" s="56"/>
      <c r="K229" s="56"/>
      <c r="L229" s="56"/>
      <c r="M229" s="56"/>
      <c r="N229" s="56"/>
      <c r="O229" s="56"/>
      <c r="P229" s="56"/>
      <c r="Q229" s="56"/>
      <c r="R229" s="56"/>
      <c r="S229" s="56"/>
      <c r="T229" s="56"/>
      <c r="U229" s="56"/>
      <c r="V229" s="56"/>
    </row>
    <row r="230" spans="2:22" ht="31.2" customHeight="1" x14ac:dyDescent="0.3">
      <c r="B230" s="57" t="s">
        <v>242</v>
      </c>
      <c r="C230" s="58"/>
      <c r="D230" s="58"/>
      <c r="E230" s="59"/>
      <c r="F230" s="59"/>
      <c r="G230" s="60"/>
      <c r="H230" s="61"/>
      <c r="I230" s="56"/>
      <c r="J230" s="56"/>
      <c r="K230" s="56"/>
      <c r="L230" s="56"/>
      <c r="M230" s="56"/>
      <c r="N230" s="56"/>
      <c r="O230" s="56"/>
      <c r="P230" s="56"/>
      <c r="Q230" s="56"/>
      <c r="R230" s="56"/>
      <c r="S230" s="56"/>
      <c r="T230" s="56"/>
      <c r="U230" s="56"/>
      <c r="V230" s="56"/>
    </row>
    <row r="231" spans="2:22" ht="31.8" customHeight="1" x14ac:dyDescent="0.3">
      <c r="B231" s="57" t="s">
        <v>243</v>
      </c>
      <c r="C231" s="58"/>
      <c r="D231" s="58"/>
      <c r="E231" s="59"/>
      <c r="F231" s="59"/>
      <c r="G231" s="60"/>
      <c r="H231" s="61"/>
      <c r="I231" s="56"/>
      <c r="J231" s="56"/>
      <c r="K231" s="56"/>
      <c r="L231" s="56"/>
      <c r="M231" s="56"/>
      <c r="N231" s="56"/>
      <c r="O231" s="56"/>
      <c r="P231" s="56"/>
      <c r="Q231" s="56"/>
      <c r="R231" s="56"/>
      <c r="S231" s="56"/>
      <c r="T231" s="56"/>
      <c r="U231" s="56"/>
      <c r="V231" s="56"/>
    </row>
    <row r="232" spans="2:22" ht="42.75" customHeight="1" x14ac:dyDescent="0.3">
      <c r="B232" s="55" t="s">
        <v>281</v>
      </c>
      <c r="C232" s="56"/>
      <c r="D232" s="56"/>
      <c r="E232" s="56"/>
      <c r="F232" s="56"/>
      <c r="G232" s="56"/>
      <c r="H232" s="56"/>
      <c r="I232" s="56"/>
      <c r="J232" s="56"/>
      <c r="K232" s="56"/>
      <c r="L232" s="56"/>
      <c r="M232" s="56"/>
      <c r="N232" s="56"/>
      <c r="O232" s="56"/>
      <c r="P232" s="56"/>
      <c r="Q232" s="56"/>
      <c r="R232" s="56"/>
      <c r="S232" s="56"/>
      <c r="T232" s="56"/>
      <c r="U232" s="56"/>
      <c r="V232" s="56"/>
    </row>
  </sheetData>
  <autoFilter ref="B7:N208" xr:uid="{00000000-0009-0000-0000-000000000000}"/>
  <mergeCells count="45">
    <mergeCell ref="B1:V1"/>
    <mergeCell ref="B2:V2"/>
    <mergeCell ref="B3:V3"/>
    <mergeCell ref="B4:V4"/>
    <mergeCell ref="B6:E6"/>
    <mergeCell ref="F6:H6"/>
    <mergeCell ref="B5:K5"/>
    <mergeCell ref="I6:K6"/>
    <mergeCell ref="M5:V5"/>
    <mergeCell ref="M6:P6"/>
    <mergeCell ref="M209:R209"/>
    <mergeCell ref="M210:U210"/>
    <mergeCell ref="T209:V209"/>
    <mergeCell ref="B191:K210"/>
    <mergeCell ref="Q6:S6"/>
    <mergeCell ref="T6:V6"/>
    <mergeCell ref="B189:G189"/>
    <mergeCell ref="B190:J190"/>
    <mergeCell ref="I189:K189"/>
    <mergeCell ref="B216:V216"/>
    <mergeCell ref="B211:V211"/>
    <mergeCell ref="B212:U212"/>
    <mergeCell ref="B213:V213"/>
    <mergeCell ref="B214:V214"/>
    <mergeCell ref="B215:V215"/>
    <mergeCell ref="B227:V227"/>
    <mergeCell ref="B217:V217"/>
    <mergeCell ref="B219:V219"/>
    <mergeCell ref="B220:V220"/>
    <mergeCell ref="B221:V221"/>
    <mergeCell ref="B218:V218"/>
    <mergeCell ref="B222:V222"/>
    <mergeCell ref="B223:V223"/>
    <mergeCell ref="B224:V224"/>
    <mergeCell ref="B225:V225"/>
    <mergeCell ref="B226:V226"/>
    <mergeCell ref="B232:V232"/>
    <mergeCell ref="B228:G228"/>
    <mergeCell ref="B229:G229"/>
    <mergeCell ref="B230:G230"/>
    <mergeCell ref="B231:G231"/>
    <mergeCell ref="H228:V228"/>
    <mergeCell ref="H229:V229"/>
    <mergeCell ref="H230:V230"/>
    <mergeCell ref="H231:V231"/>
  </mergeCells>
  <conditionalFormatting sqref="K190">
    <cfRule type="expression" dxfId="0" priority="4">
      <formula>K190&gt;H189</formula>
    </cfRule>
  </conditionalFormatting>
  <pageMargins left="0.70866141732283472" right="0.70866141732283472" top="0.74803149606299213" bottom="0.74803149606299213" header="0.31496062992125978" footer="0.31496062992125978"/>
  <pageSetup paperSize="9" scale="3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Miguel Mauricio Pardo Caicedo</dc:creator>
  <cp:keywords/>
  <dc:description/>
  <cp:lastModifiedBy>Wilmer Alexander Nova Diaz</cp:lastModifiedBy>
  <cp:revision/>
  <dcterms:created xsi:type="dcterms:W3CDTF">2025-01-13T20:59:29Z</dcterms:created>
  <dcterms:modified xsi:type="dcterms:W3CDTF">2026-07-14T18:01:44Z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dNivel">
    <vt:lpwstr>NIVEL-1</vt:lpwstr>
  </property>
  <property fmtid="{D5CDD505-2E9C-101B-9397-08002B2CF9AE}" pid="3" name="IdTipoDoc">
    <vt:lpwstr>TIPODOC-1</vt:lpwstr>
  </property>
  <property fmtid="{D5CDD505-2E9C-101B-9397-08002B2CF9AE}" pid="4" name="IdDocTMS">
    <vt:lpwstr>DOCTMS-1</vt:lpwstr>
  </property>
  <property fmtid="{D5CDD505-2E9C-101B-9397-08002B2CF9AE}" pid="5" name="PublicarPDF">
    <vt:lpwstr>1</vt:lpwstr>
  </property>
</Properties>
</file>