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defaultThemeVersion="166925"/>
  <mc:AlternateContent xmlns:mc="http://schemas.openxmlformats.org/markup-compatibility/2006">
    <mc:Choice Requires="x15">
      <x15ac:absPath xmlns:x15ac="http://schemas.microsoft.com/office/spreadsheetml/2010/11/ac" url="C:\Users\FINANCIERA\Downloads\"/>
    </mc:Choice>
  </mc:AlternateContent>
  <xr:revisionPtr revIDLastSave="0" documentId="8_{C4E91311-2508-40DB-AF09-3835BB011EB5}" xr6:coauthVersionLast="47" xr6:coauthVersionMax="47" xr10:uidLastSave="{00000000-0000-0000-0000-000000000000}"/>
  <bookViews>
    <workbookView xWindow="-120" yWindow="-120" windowWidth="29040" windowHeight="15720" tabRatio="688" firstSheet="1" activeTab="1" xr2:uid="{00000000-000D-0000-FFFF-FFFF00000000}"/>
  </bookViews>
  <sheets>
    <sheet name="PRESUPUESTO OFICIAL " sheetId="2" r:id="rId1"/>
    <sheet name="analisis " sheetId="23" r:id="rId2"/>
    <sheet name="COTIZACIONES" sheetId="22" r:id="rId3"/>
    <sheet name="PRESUPUESTO OFICIAL  opcion 2" sheetId="24" r:id="rId4"/>
    <sheet name="ITEM 1.1" sheetId="16" r:id="rId5"/>
    <sheet name="ITEM 2.1" sheetId="25" r:id="rId6"/>
    <sheet name="ITEM 2.2" sheetId="26" r:id="rId7"/>
    <sheet name="ITEM 3.1" sheetId="27" r:id="rId8"/>
    <sheet name="ITEM 4.1" sheetId="28" r:id="rId9"/>
    <sheet name="ITEM 4.2" sheetId="29" r:id="rId10"/>
    <sheet name="ITEM 5.1" sheetId="17" r:id="rId11"/>
    <sheet name="ITEM 5.2" sheetId="18" r:id="rId12"/>
    <sheet name="ITEM 5.3" sheetId="19" r:id="rId13"/>
    <sheet name="ITEM 5.4" sheetId="20" r:id="rId14"/>
    <sheet name="ITEM 5.5" sheetId="21"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s>
  <definedNames>
    <definedName name="\0">#REF!</definedName>
    <definedName name="\c">#REF!</definedName>
    <definedName name="\p">#REF!</definedName>
    <definedName name="\PX" localSheetId="1">[1]!ERR</definedName>
    <definedName name="\PX" localSheetId="4">[1]!ERR</definedName>
    <definedName name="\PX" localSheetId="5">[1]!ERR</definedName>
    <definedName name="\PX" localSheetId="6">[1]!ERR</definedName>
    <definedName name="\PX" localSheetId="7">[1]!ERR</definedName>
    <definedName name="\PX" localSheetId="8">[1]!ERR</definedName>
    <definedName name="\PX" localSheetId="9">[1]!ERR</definedName>
    <definedName name="\PX" localSheetId="10">[1]!ERR</definedName>
    <definedName name="\PX" localSheetId="11">[1]!ERR</definedName>
    <definedName name="\PX" localSheetId="12">[1]!ERR</definedName>
    <definedName name="\PX" localSheetId="13">[1]!ERR</definedName>
    <definedName name="\PX" localSheetId="14">[1]!ERR</definedName>
    <definedName name="\PX" localSheetId="3">[1]!ERR</definedName>
    <definedName name="\PX">[1]!ERR</definedName>
    <definedName name="\X">[0]!ERR</definedName>
    <definedName name="\y">[0]!ERR</definedName>
    <definedName name="\Z">[0]!ERR</definedName>
    <definedName name="_">#REF!</definedName>
    <definedName name="__________________________________________________________FS01" localSheetId="1">[2]!ERR</definedName>
    <definedName name="__________________________________________________________FS01" localSheetId="4">[2]!ERR</definedName>
    <definedName name="__________________________________________________________FS01" localSheetId="5">[2]!ERR</definedName>
    <definedName name="__________________________________________________________FS01" localSheetId="6">[2]!ERR</definedName>
    <definedName name="__________________________________________________________FS01" localSheetId="7">[2]!ERR</definedName>
    <definedName name="__________________________________________________________FS01" localSheetId="8">[2]!ERR</definedName>
    <definedName name="__________________________________________________________FS01" localSheetId="9">[2]!ERR</definedName>
    <definedName name="__________________________________________________________FS01" localSheetId="10">[2]!ERR</definedName>
    <definedName name="__________________________________________________________FS01" localSheetId="11">[2]!ERR</definedName>
    <definedName name="__________________________________________________________FS01" localSheetId="12">[2]!ERR</definedName>
    <definedName name="__________________________________________________________FS01" localSheetId="13">[2]!ERR</definedName>
    <definedName name="__________________________________________________________FS01" localSheetId="14">[2]!ERR</definedName>
    <definedName name="__________________________________________________________FS01" localSheetId="3">[2]!ERR</definedName>
    <definedName name="__________________________________________________________FS01">[2]!ERR</definedName>
    <definedName name="________________________________________________________FS01" localSheetId="1">[2]!ERR</definedName>
    <definedName name="________________________________________________________FS01" localSheetId="4">[2]!ERR</definedName>
    <definedName name="________________________________________________________FS01" localSheetId="5">[2]!ERR</definedName>
    <definedName name="________________________________________________________FS01" localSheetId="6">[2]!ERR</definedName>
    <definedName name="________________________________________________________FS01" localSheetId="7">[2]!ERR</definedName>
    <definedName name="________________________________________________________FS01" localSheetId="8">[2]!ERR</definedName>
    <definedName name="________________________________________________________FS01" localSheetId="9">[2]!ERR</definedName>
    <definedName name="________________________________________________________FS01" localSheetId="10">[2]!ERR</definedName>
    <definedName name="________________________________________________________FS01" localSheetId="11">[2]!ERR</definedName>
    <definedName name="________________________________________________________FS01" localSheetId="12">[2]!ERR</definedName>
    <definedName name="________________________________________________________FS01" localSheetId="13">[2]!ERR</definedName>
    <definedName name="________________________________________________________FS01" localSheetId="14">[2]!ERR</definedName>
    <definedName name="________________________________________________________FS01" localSheetId="3">[2]!ERR</definedName>
    <definedName name="________________________________________________________FS01">[2]!ERR</definedName>
    <definedName name="_______________________________________________________FS01" localSheetId="1">[2]!ERR</definedName>
    <definedName name="_______________________________________________________FS01" localSheetId="4">[2]!ERR</definedName>
    <definedName name="_______________________________________________________FS01" localSheetId="5">[2]!ERR</definedName>
    <definedName name="_______________________________________________________FS01" localSheetId="6">[2]!ERR</definedName>
    <definedName name="_______________________________________________________FS01" localSheetId="7">[2]!ERR</definedName>
    <definedName name="_______________________________________________________FS01" localSheetId="8">[2]!ERR</definedName>
    <definedName name="_______________________________________________________FS01" localSheetId="9">[2]!ERR</definedName>
    <definedName name="_______________________________________________________FS01" localSheetId="10">[2]!ERR</definedName>
    <definedName name="_______________________________________________________FS01" localSheetId="11">[2]!ERR</definedName>
    <definedName name="_______________________________________________________FS01" localSheetId="12">[2]!ERR</definedName>
    <definedName name="_______________________________________________________FS01" localSheetId="13">[2]!ERR</definedName>
    <definedName name="_______________________________________________________FS01" localSheetId="14">[2]!ERR</definedName>
    <definedName name="_______________________________________________________FS01" localSheetId="3">[2]!ERR</definedName>
    <definedName name="_______________________________________________________FS01">[2]!ERR</definedName>
    <definedName name="______________________________________________________FS01" localSheetId="1">[2]!ERR</definedName>
    <definedName name="______________________________________________________FS01" localSheetId="4">[2]!ERR</definedName>
    <definedName name="______________________________________________________FS01" localSheetId="5">[2]!ERR</definedName>
    <definedName name="______________________________________________________FS01" localSheetId="6">[2]!ERR</definedName>
    <definedName name="______________________________________________________FS01" localSheetId="7">[2]!ERR</definedName>
    <definedName name="______________________________________________________FS01" localSheetId="8">[2]!ERR</definedName>
    <definedName name="______________________________________________________FS01" localSheetId="9">[2]!ERR</definedName>
    <definedName name="______________________________________________________FS01" localSheetId="10">[2]!ERR</definedName>
    <definedName name="______________________________________________________FS01" localSheetId="11">[2]!ERR</definedName>
    <definedName name="______________________________________________________FS01" localSheetId="12">[2]!ERR</definedName>
    <definedName name="______________________________________________________FS01" localSheetId="13">[2]!ERR</definedName>
    <definedName name="______________________________________________________FS01" localSheetId="14">[2]!ERR</definedName>
    <definedName name="______________________________________________________FS01" localSheetId="3">[2]!ERR</definedName>
    <definedName name="______________________________________________________FS01">[2]!ERR</definedName>
    <definedName name="_____________________________________________________FS01" localSheetId="1">[2]!ERR</definedName>
    <definedName name="_____________________________________________________FS01" localSheetId="4">[2]!ERR</definedName>
    <definedName name="_____________________________________________________FS01" localSheetId="5">[2]!ERR</definedName>
    <definedName name="_____________________________________________________FS01" localSheetId="6">[2]!ERR</definedName>
    <definedName name="_____________________________________________________FS01" localSheetId="7">[2]!ERR</definedName>
    <definedName name="_____________________________________________________FS01" localSheetId="8">[2]!ERR</definedName>
    <definedName name="_____________________________________________________FS01" localSheetId="9">[2]!ERR</definedName>
    <definedName name="_____________________________________________________FS01" localSheetId="10">[2]!ERR</definedName>
    <definedName name="_____________________________________________________FS01" localSheetId="11">[2]!ERR</definedName>
    <definedName name="_____________________________________________________FS01" localSheetId="12">[2]!ERR</definedName>
    <definedName name="_____________________________________________________FS01" localSheetId="13">[2]!ERR</definedName>
    <definedName name="_____________________________________________________FS01" localSheetId="14">[2]!ERR</definedName>
    <definedName name="_____________________________________________________FS01" localSheetId="3">[2]!ERR</definedName>
    <definedName name="_____________________________________________________FS01">[2]!ERR</definedName>
    <definedName name="____________________________________________________FS01" localSheetId="1">[2]!ERR</definedName>
    <definedName name="____________________________________________________FS01" localSheetId="4">[2]!ERR</definedName>
    <definedName name="____________________________________________________FS01" localSheetId="5">[2]!ERR</definedName>
    <definedName name="____________________________________________________FS01" localSheetId="6">[2]!ERR</definedName>
    <definedName name="____________________________________________________FS01" localSheetId="7">[2]!ERR</definedName>
    <definedName name="____________________________________________________FS01" localSheetId="8">[2]!ERR</definedName>
    <definedName name="____________________________________________________FS01" localSheetId="9">[2]!ERR</definedName>
    <definedName name="____________________________________________________FS01" localSheetId="10">[2]!ERR</definedName>
    <definedName name="____________________________________________________FS01" localSheetId="11">[2]!ERR</definedName>
    <definedName name="____________________________________________________FS01" localSheetId="12">[2]!ERR</definedName>
    <definedName name="____________________________________________________FS01" localSheetId="13">[2]!ERR</definedName>
    <definedName name="____________________________________________________FS01" localSheetId="14">[2]!ERR</definedName>
    <definedName name="____________________________________________________FS01" localSheetId="3">[2]!ERR</definedName>
    <definedName name="____________________________________________________FS01">[2]!ERR</definedName>
    <definedName name="___________________________________________________FS01" localSheetId="1">[2]!ERR</definedName>
    <definedName name="___________________________________________________FS01" localSheetId="4">[2]!ERR</definedName>
    <definedName name="___________________________________________________FS01" localSheetId="5">[2]!ERR</definedName>
    <definedName name="___________________________________________________FS01" localSheetId="6">[2]!ERR</definedName>
    <definedName name="___________________________________________________FS01" localSheetId="7">[2]!ERR</definedName>
    <definedName name="___________________________________________________FS01" localSheetId="8">[2]!ERR</definedName>
    <definedName name="___________________________________________________FS01" localSheetId="9">[2]!ERR</definedName>
    <definedName name="___________________________________________________FS01" localSheetId="10">[2]!ERR</definedName>
    <definedName name="___________________________________________________FS01" localSheetId="11">[2]!ERR</definedName>
    <definedName name="___________________________________________________FS01" localSheetId="12">[2]!ERR</definedName>
    <definedName name="___________________________________________________FS01" localSheetId="13">[2]!ERR</definedName>
    <definedName name="___________________________________________________FS01" localSheetId="14">[2]!ERR</definedName>
    <definedName name="___________________________________________________FS01" localSheetId="3">[2]!ERR</definedName>
    <definedName name="___________________________________________________FS01">[2]!ERR</definedName>
    <definedName name="__________________________________________________FS01" localSheetId="1">[2]!ERR</definedName>
    <definedName name="__________________________________________________FS01" localSheetId="4">[2]!ERR</definedName>
    <definedName name="__________________________________________________FS01" localSheetId="5">[2]!ERR</definedName>
    <definedName name="__________________________________________________FS01" localSheetId="6">[2]!ERR</definedName>
    <definedName name="__________________________________________________FS01" localSheetId="7">[2]!ERR</definedName>
    <definedName name="__________________________________________________FS01" localSheetId="8">[2]!ERR</definedName>
    <definedName name="__________________________________________________FS01" localSheetId="9">[2]!ERR</definedName>
    <definedName name="__________________________________________________FS01" localSheetId="10">[2]!ERR</definedName>
    <definedName name="__________________________________________________FS01" localSheetId="11">[2]!ERR</definedName>
    <definedName name="__________________________________________________FS01" localSheetId="12">[2]!ERR</definedName>
    <definedName name="__________________________________________________FS01" localSheetId="13">[2]!ERR</definedName>
    <definedName name="__________________________________________________FS01" localSheetId="14">[2]!ERR</definedName>
    <definedName name="__________________________________________________FS01" localSheetId="3">[2]!ERR</definedName>
    <definedName name="__________________________________________________FS01">[2]!ERR</definedName>
    <definedName name="_________________________________________________FS01" localSheetId="1">[2]!ERR</definedName>
    <definedName name="_________________________________________________FS01" localSheetId="4">[2]!ERR</definedName>
    <definedName name="_________________________________________________FS01" localSheetId="5">[2]!ERR</definedName>
    <definedName name="_________________________________________________FS01" localSheetId="6">[2]!ERR</definedName>
    <definedName name="_________________________________________________FS01" localSheetId="7">[2]!ERR</definedName>
    <definedName name="_________________________________________________FS01" localSheetId="8">[2]!ERR</definedName>
    <definedName name="_________________________________________________FS01" localSheetId="9">[2]!ERR</definedName>
    <definedName name="_________________________________________________FS01" localSheetId="10">[2]!ERR</definedName>
    <definedName name="_________________________________________________FS01" localSheetId="11">[2]!ERR</definedName>
    <definedName name="_________________________________________________FS01" localSheetId="12">[2]!ERR</definedName>
    <definedName name="_________________________________________________FS01" localSheetId="13">[2]!ERR</definedName>
    <definedName name="_________________________________________________FS01" localSheetId="14">[2]!ERR</definedName>
    <definedName name="_________________________________________________FS01" localSheetId="3">[2]!ERR</definedName>
    <definedName name="_________________________________________________FS01">[2]!ERR</definedName>
    <definedName name="________________________________________________FS01" localSheetId="1">[2]!ERR</definedName>
    <definedName name="________________________________________________FS01" localSheetId="4">[2]!ERR</definedName>
    <definedName name="________________________________________________FS01" localSheetId="5">[2]!ERR</definedName>
    <definedName name="________________________________________________FS01" localSheetId="6">[2]!ERR</definedName>
    <definedName name="________________________________________________FS01" localSheetId="7">[2]!ERR</definedName>
    <definedName name="________________________________________________FS01" localSheetId="8">[2]!ERR</definedName>
    <definedName name="________________________________________________FS01" localSheetId="9">[2]!ERR</definedName>
    <definedName name="________________________________________________FS01" localSheetId="10">[2]!ERR</definedName>
    <definedName name="________________________________________________FS01" localSheetId="11">[2]!ERR</definedName>
    <definedName name="________________________________________________FS01" localSheetId="12">[2]!ERR</definedName>
    <definedName name="________________________________________________FS01" localSheetId="13">[2]!ERR</definedName>
    <definedName name="________________________________________________FS01" localSheetId="14">[2]!ERR</definedName>
    <definedName name="________________________________________________FS01" localSheetId="3">[2]!ERR</definedName>
    <definedName name="________________________________________________FS01">[2]!ERR</definedName>
    <definedName name="_______________________________________________FS01" localSheetId="1">[2]!ERR</definedName>
    <definedName name="_______________________________________________FS01" localSheetId="4">[2]!ERR</definedName>
    <definedName name="_______________________________________________FS01" localSheetId="5">[2]!ERR</definedName>
    <definedName name="_______________________________________________FS01" localSheetId="6">[2]!ERR</definedName>
    <definedName name="_______________________________________________FS01" localSheetId="7">[2]!ERR</definedName>
    <definedName name="_______________________________________________FS01" localSheetId="8">[2]!ERR</definedName>
    <definedName name="_______________________________________________FS01" localSheetId="9">[2]!ERR</definedName>
    <definedName name="_______________________________________________FS01" localSheetId="10">[2]!ERR</definedName>
    <definedName name="_______________________________________________FS01" localSheetId="11">[2]!ERR</definedName>
    <definedName name="_______________________________________________FS01" localSheetId="12">[2]!ERR</definedName>
    <definedName name="_______________________________________________FS01" localSheetId="13">[2]!ERR</definedName>
    <definedName name="_______________________________________________FS01" localSheetId="14">[2]!ERR</definedName>
    <definedName name="_______________________________________________FS01" localSheetId="3">[2]!ERR</definedName>
    <definedName name="_______________________________________________FS01">[2]!ERR</definedName>
    <definedName name="______________________________________________FS01" localSheetId="1">[2]!ERR</definedName>
    <definedName name="______________________________________________FS01" localSheetId="4">[2]!ERR</definedName>
    <definedName name="______________________________________________FS01" localSheetId="5">[2]!ERR</definedName>
    <definedName name="______________________________________________FS01" localSheetId="6">[2]!ERR</definedName>
    <definedName name="______________________________________________FS01" localSheetId="7">[2]!ERR</definedName>
    <definedName name="______________________________________________FS01" localSheetId="8">[2]!ERR</definedName>
    <definedName name="______________________________________________FS01" localSheetId="9">[2]!ERR</definedName>
    <definedName name="______________________________________________FS01" localSheetId="10">[2]!ERR</definedName>
    <definedName name="______________________________________________FS01" localSheetId="11">[2]!ERR</definedName>
    <definedName name="______________________________________________FS01" localSheetId="12">[2]!ERR</definedName>
    <definedName name="______________________________________________FS01" localSheetId="13">[2]!ERR</definedName>
    <definedName name="______________________________________________FS01" localSheetId="14">[2]!ERR</definedName>
    <definedName name="______________________________________________FS01" localSheetId="3">[2]!ERR</definedName>
    <definedName name="______________________________________________FS01">[2]!ERR</definedName>
    <definedName name="_____________________________________________FS01" localSheetId="1">[2]!ERR</definedName>
    <definedName name="_____________________________________________FS01" localSheetId="4">[2]!ERR</definedName>
    <definedName name="_____________________________________________FS01" localSheetId="5">[2]!ERR</definedName>
    <definedName name="_____________________________________________FS01" localSheetId="6">[2]!ERR</definedName>
    <definedName name="_____________________________________________FS01" localSheetId="7">[2]!ERR</definedName>
    <definedName name="_____________________________________________FS01" localSheetId="8">[2]!ERR</definedName>
    <definedName name="_____________________________________________FS01" localSheetId="9">[2]!ERR</definedName>
    <definedName name="_____________________________________________FS01" localSheetId="10">[2]!ERR</definedName>
    <definedName name="_____________________________________________FS01" localSheetId="11">[2]!ERR</definedName>
    <definedName name="_____________________________________________FS01" localSheetId="12">[2]!ERR</definedName>
    <definedName name="_____________________________________________FS01" localSheetId="13">[2]!ERR</definedName>
    <definedName name="_____________________________________________FS01" localSheetId="14">[2]!ERR</definedName>
    <definedName name="_____________________________________________FS01" localSheetId="3">[2]!ERR</definedName>
    <definedName name="_____________________________________________FS01">[2]!ERR</definedName>
    <definedName name="____________________________________________FS01" localSheetId="1">[2]!ERR</definedName>
    <definedName name="____________________________________________FS01" localSheetId="4">[2]!ERR</definedName>
    <definedName name="____________________________________________FS01" localSheetId="5">[2]!ERR</definedName>
    <definedName name="____________________________________________FS01" localSheetId="6">[2]!ERR</definedName>
    <definedName name="____________________________________________FS01" localSheetId="7">[2]!ERR</definedName>
    <definedName name="____________________________________________FS01" localSheetId="8">[2]!ERR</definedName>
    <definedName name="____________________________________________FS01" localSheetId="9">[2]!ERR</definedName>
    <definedName name="____________________________________________FS01" localSheetId="10">[2]!ERR</definedName>
    <definedName name="____________________________________________FS01" localSheetId="11">[2]!ERR</definedName>
    <definedName name="____________________________________________FS01" localSheetId="12">[2]!ERR</definedName>
    <definedName name="____________________________________________FS01" localSheetId="13">[2]!ERR</definedName>
    <definedName name="____________________________________________FS01" localSheetId="14">[2]!ERR</definedName>
    <definedName name="____________________________________________FS01" localSheetId="3">[2]!ERR</definedName>
    <definedName name="____________________________________________FS01">[2]!ERR</definedName>
    <definedName name="___________________________________________FS01" localSheetId="1">[2]!ERR</definedName>
    <definedName name="___________________________________________FS01" localSheetId="4">[2]!ERR</definedName>
    <definedName name="___________________________________________FS01" localSheetId="5">[2]!ERR</definedName>
    <definedName name="___________________________________________FS01" localSheetId="6">[2]!ERR</definedName>
    <definedName name="___________________________________________FS01" localSheetId="7">[2]!ERR</definedName>
    <definedName name="___________________________________________FS01" localSheetId="8">[2]!ERR</definedName>
    <definedName name="___________________________________________FS01" localSheetId="9">[2]!ERR</definedName>
    <definedName name="___________________________________________FS01" localSheetId="10">[2]!ERR</definedName>
    <definedName name="___________________________________________FS01" localSheetId="11">[2]!ERR</definedName>
    <definedName name="___________________________________________FS01" localSheetId="12">[2]!ERR</definedName>
    <definedName name="___________________________________________FS01" localSheetId="13">[2]!ERR</definedName>
    <definedName name="___________________________________________FS01" localSheetId="14">[2]!ERR</definedName>
    <definedName name="___________________________________________FS01" localSheetId="3">[2]!ERR</definedName>
    <definedName name="___________________________________________FS01">[2]!ERR</definedName>
    <definedName name="__________________________________________FS01" localSheetId="1">[2]!ERR</definedName>
    <definedName name="__________________________________________FS01" localSheetId="4">[2]!ERR</definedName>
    <definedName name="__________________________________________FS01" localSheetId="5">[2]!ERR</definedName>
    <definedName name="__________________________________________FS01" localSheetId="6">[2]!ERR</definedName>
    <definedName name="__________________________________________FS01" localSheetId="7">[2]!ERR</definedName>
    <definedName name="__________________________________________FS01" localSheetId="8">[2]!ERR</definedName>
    <definedName name="__________________________________________FS01" localSheetId="9">[2]!ERR</definedName>
    <definedName name="__________________________________________FS01" localSheetId="10">[2]!ERR</definedName>
    <definedName name="__________________________________________FS01" localSheetId="11">[2]!ERR</definedName>
    <definedName name="__________________________________________FS01" localSheetId="12">[2]!ERR</definedName>
    <definedName name="__________________________________________FS01" localSheetId="13">[2]!ERR</definedName>
    <definedName name="__________________________________________FS01" localSheetId="14">[2]!ERR</definedName>
    <definedName name="__________________________________________FS01" localSheetId="3">[2]!ERR</definedName>
    <definedName name="__________________________________________FS01">[2]!ERR</definedName>
    <definedName name="_________________________________________FS01" localSheetId="1">[2]!ERR</definedName>
    <definedName name="_________________________________________FS01" localSheetId="4">[2]!ERR</definedName>
    <definedName name="_________________________________________FS01" localSheetId="5">[2]!ERR</definedName>
    <definedName name="_________________________________________FS01" localSheetId="6">[2]!ERR</definedName>
    <definedName name="_________________________________________FS01" localSheetId="7">[2]!ERR</definedName>
    <definedName name="_________________________________________FS01" localSheetId="8">[2]!ERR</definedName>
    <definedName name="_________________________________________FS01" localSheetId="9">[2]!ERR</definedName>
    <definedName name="_________________________________________FS01" localSheetId="10">[2]!ERR</definedName>
    <definedName name="_________________________________________FS01" localSheetId="11">[2]!ERR</definedName>
    <definedName name="_________________________________________FS01" localSheetId="12">[2]!ERR</definedName>
    <definedName name="_________________________________________FS01" localSheetId="13">[2]!ERR</definedName>
    <definedName name="_________________________________________FS01" localSheetId="14">[2]!ERR</definedName>
    <definedName name="_________________________________________FS01" localSheetId="3">[2]!ERR</definedName>
    <definedName name="_________________________________________FS01">[2]!ERR</definedName>
    <definedName name="________________________________________FS01" localSheetId="1">[2]!ERR</definedName>
    <definedName name="________________________________________FS01" localSheetId="4">[2]!ERR</definedName>
    <definedName name="________________________________________FS01" localSheetId="5">[2]!ERR</definedName>
    <definedName name="________________________________________FS01" localSheetId="6">[2]!ERR</definedName>
    <definedName name="________________________________________FS01" localSheetId="7">[2]!ERR</definedName>
    <definedName name="________________________________________FS01" localSheetId="8">[2]!ERR</definedName>
    <definedName name="________________________________________FS01" localSheetId="9">[2]!ERR</definedName>
    <definedName name="________________________________________FS01" localSheetId="10">[2]!ERR</definedName>
    <definedName name="________________________________________FS01" localSheetId="11">[2]!ERR</definedName>
    <definedName name="________________________________________FS01" localSheetId="12">[2]!ERR</definedName>
    <definedName name="________________________________________FS01" localSheetId="13">[2]!ERR</definedName>
    <definedName name="________________________________________FS01" localSheetId="14">[2]!ERR</definedName>
    <definedName name="________________________________________FS01" localSheetId="3">[2]!ERR</definedName>
    <definedName name="________________________________________FS01">[2]!ERR</definedName>
    <definedName name="_______________________________________FS01" localSheetId="1">[2]!ERR</definedName>
    <definedName name="_______________________________________FS01" localSheetId="4">[2]!ERR</definedName>
    <definedName name="_______________________________________FS01" localSheetId="5">[2]!ERR</definedName>
    <definedName name="_______________________________________FS01" localSheetId="6">[2]!ERR</definedName>
    <definedName name="_______________________________________FS01" localSheetId="7">[2]!ERR</definedName>
    <definedName name="_______________________________________FS01" localSheetId="8">[2]!ERR</definedName>
    <definedName name="_______________________________________FS01" localSheetId="9">[2]!ERR</definedName>
    <definedName name="_______________________________________FS01" localSheetId="10">[2]!ERR</definedName>
    <definedName name="_______________________________________FS01" localSheetId="11">[2]!ERR</definedName>
    <definedName name="_______________________________________FS01" localSheetId="12">[2]!ERR</definedName>
    <definedName name="_______________________________________FS01" localSheetId="13">[2]!ERR</definedName>
    <definedName name="_______________________________________FS01" localSheetId="14">[2]!ERR</definedName>
    <definedName name="_______________________________________FS01" localSheetId="3">[2]!ERR</definedName>
    <definedName name="_______________________________________FS01">[2]!ERR</definedName>
    <definedName name="______________________________________FS01" localSheetId="1">[2]!ERR</definedName>
    <definedName name="______________________________________FS01" localSheetId="4">[2]!ERR</definedName>
    <definedName name="______________________________________FS01" localSheetId="5">[2]!ERR</definedName>
    <definedName name="______________________________________FS01" localSheetId="6">[2]!ERR</definedName>
    <definedName name="______________________________________FS01" localSheetId="7">[2]!ERR</definedName>
    <definedName name="______________________________________FS01" localSheetId="8">[2]!ERR</definedName>
    <definedName name="______________________________________FS01" localSheetId="9">[2]!ERR</definedName>
    <definedName name="______________________________________FS01" localSheetId="10">[2]!ERR</definedName>
    <definedName name="______________________________________FS01" localSheetId="11">[2]!ERR</definedName>
    <definedName name="______________________________________FS01" localSheetId="12">[2]!ERR</definedName>
    <definedName name="______________________________________FS01" localSheetId="13">[2]!ERR</definedName>
    <definedName name="______________________________________FS01" localSheetId="14">[2]!ERR</definedName>
    <definedName name="______________________________________FS01" localSheetId="3">[2]!ERR</definedName>
    <definedName name="______________________________________FS01">[2]!ERR</definedName>
    <definedName name="_____________________________________FS01" localSheetId="1">[2]!ERR</definedName>
    <definedName name="_____________________________________FS01" localSheetId="4">[2]!ERR</definedName>
    <definedName name="_____________________________________FS01" localSheetId="5">[2]!ERR</definedName>
    <definedName name="_____________________________________FS01" localSheetId="6">[2]!ERR</definedName>
    <definedName name="_____________________________________FS01" localSheetId="7">[2]!ERR</definedName>
    <definedName name="_____________________________________FS01" localSheetId="8">[2]!ERR</definedName>
    <definedName name="_____________________________________FS01" localSheetId="9">[2]!ERR</definedName>
    <definedName name="_____________________________________FS01" localSheetId="10">[2]!ERR</definedName>
    <definedName name="_____________________________________FS01" localSheetId="11">[2]!ERR</definedName>
    <definedName name="_____________________________________FS01" localSheetId="12">[2]!ERR</definedName>
    <definedName name="_____________________________________FS01" localSheetId="13">[2]!ERR</definedName>
    <definedName name="_____________________________________FS01" localSheetId="14">[2]!ERR</definedName>
    <definedName name="_____________________________________FS01" localSheetId="3">[2]!ERR</definedName>
    <definedName name="_____________________________________FS01">[2]!ERR</definedName>
    <definedName name="____________________________________FS01" localSheetId="1">[2]!ERR</definedName>
    <definedName name="____________________________________FS01" localSheetId="4">[2]!ERR</definedName>
    <definedName name="____________________________________FS01" localSheetId="5">[2]!ERR</definedName>
    <definedName name="____________________________________FS01" localSheetId="6">[2]!ERR</definedName>
    <definedName name="____________________________________FS01" localSheetId="7">[2]!ERR</definedName>
    <definedName name="____________________________________FS01" localSheetId="8">[2]!ERR</definedName>
    <definedName name="____________________________________FS01" localSheetId="9">[2]!ERR</definedName>
    <definedName name="____________________________________FS01" localSheetId="10">[2]!ERR</definedName>
    <definedName name="____________________________________FS01" localSheetId="11">[2]!ERR</definedName>
    <definedName name="____________________________________FS01" localSheetId="12">[2]!ERR</definedName>
    <definedName name="____________________________________FS01" localSheetId="13">[2]!ERR</definedName>
    <definedName name="____________________________________FS01" localSheetId="14">[2]!ERR</definedName>
    <definedName name="____________________________________FS01" localSheetId="3">[2]!ERR</definedName>
    <definedName name="____________________________________FS01">[2]!ERR</definedName>
    <definedName name="___________________________________FS01" localSheetId="1">[2]!ERR</definedName>
    <definedName name="___________________________________FS01" localSheetId="4">[2]!ERR</definedName>
    <definedName name="___________________________________FS01" localSheetId="5">[2]!ERR</definedName>
    <definedName name="___________________________________FS01" localSheetId="6">[2]!ERR</definedName>
    <definedName name="___________________________________FS01" localSheetId="7">[2]!ERR</definedName>
    <definedName name="___________________________________FS01" localSheetId="8">[2]!ERR</definedName>
    <definedName name="___________________________________FS01" localSheetId="9">[2]!ERR</definedName>
    <definedName name="___________________________________FS01" localSheetId="10">[2]!ERR</definedName>
    <definedName name="___________________________________FS01" localSheetId="11">[2]!ERR</definedName>
    <definedName name="___________________________________FS01" localSheetId="12">[2]!ERR</definedName>
    <definedName name="___________________________________FS01" localSheetId="13">[2]!ERR</definedName>
    <definedName name="___________________________________FS01" localSheetId="14">[2]!ERR</definedName>
    <definedName name="___________________________________FS01" localSheetId="3">[2]!ERR</definedName>
    <definedName name="___________________________________FS01">[2]!ERR</definedName>
    <definedName name="__________________________________FS01" localSheetId="1">[2]!ERR</definedName>
    <definedName name="__________________________________FS01" localSheetId="4">[2]!ERR</definedName>
    <definedName name="__________________________________FS01" localSheetId="5">[2]!ERR</definedName>
    <definedName name="__________________________________FS01" localSheetId="6">[2]!ERR</definedName>
    <definedName name="__________________________________FS01" localSheetId="7">[2]!ERR</definedName>
    <definedName name="__________________________________FS01" localSheetId="8">[2]!ERR</definedName>
    <definedName name="__________________________________FS01" localSheetId="9">[2]!ERR</definedName>
    <definedName name="__________________________________FS01" localSheetId="10">[2]!ERR</definedName>
    <definedName name="__________________________________FS01" localSheetId="11">[2]!ERR</definedName>
    <definedName name="__________________________________FS01" localSheetId="12">[2]!ERR</definedName>
    <definedName name="__________________________________FS01" localSheetId="13">[2]!ERR</definedName>
    <definedName name="__________________________________FS01" localSheetId="14">[2]!ERR</definedName>
    <definedName name="__________________________________FS01" localSheetId="3">[2]!ERR</definedName>
    <definedName name="__________________________________FS01">[2]!ERR</definedName>
    <definedName name="_________________________________FS01" localSheetId="1">[2]!ERR</definedName>
    <definedName name="_________________________________FS01" localSheetId="4">[2]!ERR</definedName>
    <definedName name="_________________________________FS01" localSheetId="5">[2]!ERR</definedName>
    <definedName name="_________________________________FS01" localSheetId="6">[2]!ERR</definedName>
    <definedName name="_________________________________FS01" localSheetId="7">[2]!ERR</definedName>
    <definedName name="_________________________________FS01" localSheetId="8">[2]!ERR</definedName>
    <definedName name="_________________________________FS01" localSheetId="9">[2]!ERR</definedName>
    <definedName name="_________________________________FS01" localSheetId="10">[2]!ERR</definedName>
    <definedName name="_________________________________FS01" localSheetId="11">[2]!ERR</definedName>
    <definedName name="_________________________________FS01" localSheetId="12">[2]!ERR</definedName>
    <definedName name="_________________________________FS01" localSheetId="13">[2]!ERR</definedName>
    <definedName name="_________________________________FS01" localSheetId="14">[2]!ERR</definedName>
    <definedName name="_________________________________FS01" localSheetId="3">[2]!ERR</definedName>
    <definedName name="_________________________________FS01">[2]!ERR</definedName>
    <definedName name="________________________________FS01" localSheetId="1">[2]!ERR</definedName>
    <definedName name="________________________________FS01" localSheetId="4">[2]!ERR</definedName>
    <definedName name="________________________________FS01" localSheetId="5">[2]!ERR</definedName>
    <definedName name="________________________________FS01" localSheetId="6">[2]!ERR</definedName>
    <definedName name="________________________________FS01" localSheetId="7">[2]!ERR</definedName>
    <definedName name="________________________________FS01" localSheetId="8">[2]!ERR</definedName>
    <definedName name="________________________________FS01" localSheetId="9">[2]!ERR</definedName>
    <definedName name="________________________________FS01" localSheetId="10">[2]!ERR</definedName>
    <definedName name="________________________________FS01" localSheetId="11">[2]!ERR</definedName>
    <definedName name="________________________________FS01" localSheetId="12">[2]!ERR</definedName>
    <definedName name="________________________________FS01" localSheetId="13">[2]!ERR</definedName>
    <definedName name="________________________________FS01" localSheetId="14">[2]!ERR</definedName>
    <definedName name="________________________________FS01" localSheetId="3">[2]!ERR</definedName>
    <definedName name="________________________________FS01">[2]!ERR</definedName>
    <definedName name="________________________________FS01_4">#NAME?</definedName>
    <definedName name="_______________________________FS01" localSheetId="1">[2]!ERR</definedName>
    <definedName name="_______________________________FS01" localSheetId="4">[2]!ERR</definedName>
    <definedName name="_______________________________FS01" localSheetId="5">[2]!ERR</definedName>
    <definedName name="_______________________________FS01" localSheetId="6">[2]!ERR</definedName>
    <definedName name="_______________________________FS01" localSheetId="7">[2]!ERR</definedName>
    <definedName name="_______________________________FS01" localSheetId="8">[2]!ERR</definedName>
    <definedName name="_______________________________FS01" localSheetId="9">[2]!ERR</definedName>
    <definedName name="_______________________________FS01" localSheetId="10">[2]!ERR</definedName>
    <definedName name="_______________________________FS01" localSheetId="11">[2]!ERR</definedName>
    <definedName name="_______________________________FS01" localSheetId="12">[2]!ERR</definedName>
    <definedName name="_______________________________FS01" localSheetId="13">[2]!ERR</definedName>
    <definedName name="_______________________________FS01" localSheetId="14">[2]!ERR</definedName>
    <definedName name="_______________________________FS01" localSheetId="3">[2]!ERR</definedName>
    <definedName name="_______________________________FS01">[2]!ERR</definedName>
    <definedName name="______________________________FS01" localSheetId="1">[2]!ERR</definedName>
    <definedName name="______________________________FS01" localSheetId="4">[2]!ERR</definedName>
    <definedName name="______________________________FS01" localSheetId="5">[2]!ERR</definedName>
    <definedName name="______________________________FS01" localSheetId="6">[2]!ERR</definedName>
    <definedName name="______________________________FS01" localSheetId="7">[2]!ERR</definedName>
    <definedName name="______________________________FS01" localSheetId="8">[2]!ERR</definedName>
    <definedName name="______________________________FS01" localSheetId="9">[2]!ERR</definedName>
    <definedName name="______________________________FS01" localSheetId="10">[2]!ERR</definedName>
    <definedName name="______________________________FS01" localSheetId="11">[2]!ERR</definedName>
    <definedName name="______________________________FS01" localSheetId="12">[2]!ERR</definedName>
    <definedName name="______________________________FS01" localSheetId="13">[2]!ERR</definedName>
    <definedName name="______________________________FS01" localSheetId="14">[2]!ERR</definedName>
    <definedName name="______________________________FS01" localSheetId="3">[2]!ERR</definedName>
    <definedName name="______________________________FS01">[2]!ERR</definedName>
    <definedName name="______________________________FS01_4">#NAME?</definedName>
    <definedName name="_____________________________FS01" localSheetId="1">[3]!ERR</definedName>
    <definedName name="_____________________________FS01" localSheetId="4">[3]!ERR</definedName>
    <definedName name="_____________________________FS01" localSheetId="5">[3]!ERR</definedName>
    <definedName name="_____________________________FS01" localSheetId="6">[3]!ERR</definedName>
    <definedName name="_____________________________FS01" localSheetId="7">[3]!ERR</definedName>
    <definedName name="_____________________________FS01" localSheetId="8">[3]!ERR</definedName>
    <definedName name="_____________________________FS01" localSheetId="9">[3]!ERR</definedName>
    <definedName name="_____________________________FS01" localSheetId="10">[3]!ERR</definedName>
    <definedName name="_____________________________FS01" localSheetId="11">[3]!ERR</definedName>
    <definedName name="_____________________________FS01" localSheetId="12">[3]!ERR</definedName>
    <definedName name="_____________________________FS01" localSheetId="13">[3]!ERR</definedName>
    <definedName name="_____________________________FS01" localSheetId="14">[3]!ERR</definedName>
    <definedName name="_____________________________FS01" localSheetId="3">[3]!ERR</definedName>
    <definedName name="_____________________________FS01">[3]!ERR</definedName>
    <definedName name="____________________________FS01" localSheetId="1">[2]!ERR</definedName>
    <definedName name="____________________________FS01" localSheetId="4">[2]!ERR</definedName>
    <definedName name="____________________________FS01" localSheetId="5">[2]!ERR</definedName>
    <definedName name="____________________________FS01" localSheetId="6">[2]!ERR</definedName>
    <definedName name="____________________________FS01" localSheetId="7">[2]!ERR</definedName>
    <definedName name="____________________________FS01" localSheetId="8">[2]!ERR</definedName>
    <definedName name="____________________________FS01" localSheetId="9">[2]!ERR</definedName>
    <definedName name="____________________________FS01" localSheetId="10">[2]!ERR</definedName>
    <definedName name="____________________________FS01" localSheetId="11">[2]!ERR</definedName>
    <definedName name="____________________________FS01" localSheetId="12">[2]!ERR</definedName>
    <definedName name="____________________________FS01" localSheetId="13">[2]!ERR</definedName>
    <definedName name="____________________________FS01" localSheetId="14">[2]!ERR</definedName>
    <definedName name="____________________________FS01" localSheetId="3">[2]!ERR</definedName>
    <definedName name="____________________________FS01">[2]!ERR</definedName>
    <definedName name="____________________________FS01_4">#NAME?</definedName>
    <definedName name="___________________________FS01" localSheetId="1">[2]!ERR</definedName>
    <definedName name="___________________________FS01" localSheetId="4">[2]!ERR</definedName>
    <definedName name="___________________________FS01" localSheetId="5">[2]!ERR</definedName>
    <definedName name="___________________________FS01" localSheetId="6">[2]!ERR</definedName>
    <definedName name="___________________________FS01" localSheetId="7">[2]!ERR</definedName>
    <definedName name="___________________________FS01" localSheetId="8">[2]!ERR</definedName>
    <definedName name="___________________________FS01" localSheetId="9">[2]!ERR</definedName>
    <definedName name="___________________________FS01" localSheetId="10">[2]!ERR</definedName>
    <definedName name="___________________________FS01" localSheetId="11">[2]!ERR</definedName>
    <definedName name="___________________________FS01" localSheetId="12">[2]!ERR</definedName>
    <definedName name="___________________________FS01" localSheetId="13">[2]!ERR</definedName>
    <definedName name="___________________________FS01" localSheetId="14">[2]!ERR</definedName>
    <definedName name="___________________________FS01" localSheetId="3">[2]!ERR</definedName>
    <definedName name="___________________________FS01">[2]!ERR</definedName>
    <definedName name="___________________________FS01_4">#NAME?</definedName>
    <definedName name="__________________________FS01" localSheetId="1">[2]!ERR</definedName>
    <definedName name="__________________________FS01" localSheetId="4">[2]!ERR</definedName>
    <definedName name="__________________________FS01" localSheetId="5">[2]!ERR</definedName>
    <definedName name="__________________________FS01" localSheetId="6">[2]!ERR</definedName>
    <definedName name="__________________________FS01" localSheetId="7">[2]!ERR</definedName>
    <definedName name="__________________________FS01" localSheetId="8">[2]!ERR</definedName>
    <definedName name="__________________________FS01" localSheetId="9">[2]!ERR</definedName>
    <definedName name="__________________________FS01" localSheetId="10">[2]!ERR</definedName>
    <definedName name="__________________________FS01" localSheetId="11">[2]!ERR</definedName>
    <definedName name="__________________________FS01" localSheetId="12">[2]!ERR</definedName>
    <definedName name="__________________________FS01" localSheetId="13">[2]!ERR</definedName>
    <definedName name="__________________________FS01" localSheetId="14">[2]!ERR</definedName>
    <definedName name="__________________________FS01" localSheetId="3">[2]!ERR</definedName>
    <definedName name="__________________________FS01">[2]!ERR</definedName>
    <definedName name="__________________________FS01_4">#NAME?</definedName>
    <definedName name="_________________________FS01" localSheetId="1">[2]!ERR</definedName>
    <definedName name="_________________________FS01" localSheetId="4">[2]!ERR</definedName>
    <definedName name="_________________________FS01" localSheetId="5">[2]!ERR</definedName>
    <definedName name="_________________________FS01" localSheetId="6">[2]!ERR</definedName>
    <definedName name="_________________________FS01" localSheetId="7">[2]!ERR</definedName>
    <definedName name="_________________________FS01" localSheetId="8">[2]!ERR</definedName>
    <definedName name="_________________________FS01" localSheetId="9">[2]!ERR</definedName>
    <definedName name="_________________________FS01" localSheetId="10">[2]!ERR</definedName>
    <definedName name="_________________________FS01" localSheetId="11">[2]!ERR</definedName>
    <definedName name="_________________________FS01" localSheetId="12">[2]!ERR</definedName>
    <definedName name="_________________________FS01" localSheetId="13">[2]!ERR</definedName>
    <definedName name="_________________________FS01" localSheetId="14">[2]!ERR</definedName>
    <definedName name="_________________________FS01" localSheetId="3">[2]!ERR</definedName>
    <definedName name="_________________________FS01">[2]!ERR</definedName>
    <definedName name="_________________________FS01_4">#NAME?</definedName>
    <definedName name="________________________FS01" localSheetId="1">[2]!ERR</definedName>
    <definedName name="________________________FS01" localSheetId="4">[2]!ERR</definedName>
    <definedName name="________________________FS01" localSheetId="5">[2]!ERR</definedName>
    <definedName name="________________________FS01" localSheetId="6">[2]!ERR</definedName>
    <definedName name="________________________FS01" localSheetId="7">[2]!ERR</definedName>
    <definedName name="________________________FS01" localSheetId="8">[2]!ERR</definedName>
    <definedName name="________________________FS01" localSheetId="9">[2]!ERR</definedName>
    <definedName name="________________________FS01" localSheetId="10">[2]!ERR</definedName>
    <definedName name="________________________FS01" localSheetId="11">[2]!ERR</definedName>
    <definedName name="________________________FS01" localSheetId="12">[2]!ERR</definedName>
    <definedName name="________________________FS01" localSheetId="13">[2]!ERR</definedName>
    <definedName name="________________________FS01" localSheetId="14">[2]!ERR</definedName>
    <definedName name="________________________FS01" localSheetId="3">[2]!ERR</definedName>
    <definedName name="________________________FS01">[2]!ERR</definedName>
    <definedName name="________________________FS01_4">#NAME?</definedName>
    <definedName name="_______________________FS01" localSheetId="1">[2]!ERR</definedName>
    <definedName name="_______________________FS01" localSheetId="4">[2]!ERR</definedName>
    <definedName name="_______________________FS01" localSheetId="5">[2]!ERR</definedName>
    <definedName name="_______________________FS01" localSheetId="6">[2]!ERR</definedName>
    <definedName name="_______________________FS01" localSheetId="7">[2]!ERR</definedName>
    <definedName name="_______________________FS01" localSheetId="8">[2]!ERR</definedName>
    <definedName name="_______________________FS01" localSheetId="9">[2]!ERR</definedName>
    <definedName name="_______________________FS01" localSheetId="10">[2]!ERR</definedName>
    <definedName name="_______________________FS01" localSheetId="11">[2]!ERR</definedName>
    <definedName name="_______________________FS01" localSheetId="12">[2]!ERR</definedName>
    <definedName name="_______________________FS01" localSheetId="13">[2]!ERR</definedName>
    <definedName name="_______________________FS01" localSheetId="14">[2]!ERR</definedName>
    <definedName name="_______________________FS01" localSheetId="3">[2]!ERR</definedName>
    <definedName name="_______________________FS01">[2]!ERR</definedName>
    <definedName name="_______________________FS01_4">#NAME?</definedName>
    <definedName name="______________________FS01" localSheetId="1">[2]!ERR</definedName>
    <definedName name="______________________FS01" localSheetId="4">[2]!ERR</definedName>
    <definedName name="______________________FS01" localSheetId="5">[2]!ERR</definedName>
    <definedName name="______________________FS01" localSheetId="6">[2]!ERR</definedName>
    <definedName name="______________________FS01" localSheetId="7">[2]!ERR</definedName>
    <definedName name="______________________FS01" localSheetId="8">[2]!ERR</definedName>
    <definedName name="______________________FS01" localSheetId="9">[2]!ERR</definedName>
    <definedName name="______________________FS01" localSheetId="10">[2]!ERR</definedName>
    <definedName name="______________________FS01" localSheetId="11">[2]!ERR</definedName>
    <definedName name="______________________FS01" localSheetId="12">[2]!ERR</definedName>
    <definedName name="______________________FS01" localSheetId="13">[2]!ERR</definedName>
    <definedName name="______________________FS01" localSheetId="14">[2]!ERR</definedName>
    <definedName name="______________________FS01" localSheetId="3">[2]!ERR</definedName>
    <definedName name="______________________FS01">[2]!ERR</definedName>
    <definedName name="______________________FS01_4">#NAME?</definedName>
    <definedName name="_____________________FS01" localSheetId="1">[2]!ERR</definedName>
    <definedName name="_____________________FS01" localSheetId="4">[2]!ERR</definedName>
    <definedName name="_____________________FS01" localSheetId="5">[2]!ERR</definedName>
    <definedName name="_____________________FS01" localSheetId="6">[2]!ERR</definedName>
    <definedName name="_____________________FS01" localSheetId="7">[2]!ERR</definedName>
    <definedName name="_____________________FS01" localSheetId="8">[2]!ERR</definedName>
    <definedName name="_____________________FS01" localSheetId="9">[2]!ERR</definedName>
    <definedName name="_____________________FS01" localSheetId="10">[2]!ERR</definedName>
    <definedName name="_____________________FS01" localSheetId="11">[2]!ERR</definedName>
    <definedName name="_____________________FS01" localSheetId="12">[2]!ERR</definedName>
    <definedName name="_____________________FS01" localSheetId="13">[2]!ERR</definedName>
    <definedName name="_____________________FS01" localSheetId="14">[2]!ERR</definedName>
    <definedName name="_____________________FS01" localSheetId="3">[2]!ERR</definedName>
    <definedName name="_____________________FS01">[2]!ERR</definedName>
    <definedName name="____________________FS01" localSheetId="1">[4]!ERR</definedName>
    <definedName name="____________________FS01" localSheetId="4">[4]!ERR</definedName>
    <definedName name="____________________FS01" localSheetId="5">[4]!ERR</definedName>
    <definedName name="____________________FS01" localSheetId="6">[4]!ERR</definedName>
    <definedName name="____________________FS01" localSheetId="7">[4]!ERR</definedName>
    <definedName name="____________________FS01" localSheetId="8">[4]!ERR</definedName>
    <definedName name="____________________FS01" localSheetId="9">[4]!ERR</definedName>
    <definedName name="____________________FS01" localSheetId="10">[4]!ERR</definedName>
    <definedName name="____________________FS01" localSheetId="11">[4]!ERR</definedName>
    <definedName name="____________________FS01" localSheetId="12">[4]!ERR</definedName>
    <definedName name="____________________FS01" localSheetId="13">[4]!ERR</definedName>
    <definedName name="____________________FS01" localSheetId="14">[4]!ERR</definedName>
    <definedName name="____________________FS01" localSheetId="3">[4]!ERR</definedName>
    <definedName name="____________________FS01">[4]!ERR</definedName>
    <definedName name="____________________FS01_4">#NAME?</definedName>
    <definedName name="___________________FS01" localSheetId="1">[4]!ERR</definedName>
    <definedName name="___________________FS01" localSheetId="4">[4]!ERR</definedName>
    <definedName name="___________________FS01" localSheetId="5">[4]!ERR</definedName>
    <definedName name="___________________FS01" localSheetId="6">[4]!ERR</definedName>
    <definedName name="___________________FS01" localSheetId="7">[4]!ERR</definedName>
    <definedName name="___________________FS01" localSheetId="8">[4]!ERR</definedName>
    <definedName name="___________________FS01" localSheetId="9">[4]!ERR</definedName>
    <definedName name="___________________FS01" localSheetId="10">[4]!ERR</definedName>
    <definedName name="___________________FS01" localSheetId="11">[4]!ERR</definedName>
    <definedName name="___________________FS01" localSheetId="12">[4]!ERR</definedName>
    <definedName name="___________________FS01" localSheetId="13">[4]!ERR</definedName>
    <definedName name="___________________FS01" localSheetId="14">[4]!ERR</definedName>
    <definedName name="___________________FS01" localSheetId="3">[4]!ERR</definedName>
    <definedName name="___________________FS01">[4]!ERR</definedName>
    <definedName name="___________________FS01_4">#NAME?</definedName>
    <definedName name="__________________FS01">[0]!ERR</definedName>
    <definedName name="__________________FS01_4">#NAME?</definedName>
    <definedName name="__________________FS02" localSheetId="1">[2]!ERR</definedName>
    <definedName name="__________________FS02" localSheetId="4">[2]!ERR</definedName>
    <definedName name="__________________FS02" localSheetId="5">[2]!ERR</definedName>
    <definedName name="__________________FS02" localSheetId="6">[2]!ERR</definedName>
    <definedName name="__________________FS02" localSheetId="7">[2]!ERR</definedName>
    <definedName name="__________________FS02" localSheetId="8">[2]!ERR</definedName>
    <definedName name="__________________FS02" localSheetId="9">[2]!ERR</definedName>
    <definedName name="__________________FS02" localSheetId="10">[2]!ERR</definedName>
    <definedName name="__________________FS02" localSheetId="11">[2]!ERR</definedName>
    <definedName name="__________________FS02" localSheetId="12">[2]!ERR</definedName>
    <definedName name="__________________FS02" localSheetId="13">[2]!ERR</definedName>
    <definedName name="__________________FS02" localSheetId="14">[2]!ERR</definedName>
    <definedName name="__________________FS02" localSheetId="3">[2]!ERR</definedName>
    <definedName name="__________________FS02">[2]!ERR</definedName>
    <definedName name="_________________FS01" localSheetId="1">[4]!ERR</definedName>
    <definedName name="_________________FS01" localSheetId="4">[4]!ERR</definedName>
    <definedName name="_________________FS01" localSheetId="5">[4]!ERR</definedName>
    <definedName name="_________________FS01" localSheetId="6">[4]!ERR</definedName>
    <definedName name="_________________FS01" localSheetId="7">[4]!ERR</definedName>
    <definedName name="_________________FS01" localSheetId="8">[4]!ERR</definedName>
    <definedName name="_________________FS01" localSheetId="9">[4]!ERR</definedName>
    <definedName name="_________________FS01" localSheetId="10">[4]!ERR</definedName>
    <definedName name="_________________FS01" localSheetId="11">[4]!ERR</definedName>
    <definedName name="_________________FS01" localSheetId="12">[4]!ERR</definedName>
    <definedName name="_________________FS01" localSheetId="13">[4]!ERR</definedName>
    <definedName name="_________________FS01" localSheetId="14">[4]!ERR</definedName>
    <definedName name="_________________FS01" localSheetId="3">[4]!ERR</definedName>
    <definedName name="_________________FS01">[4]!ERR</definedName>
    <definedName name="_________________FS01_4">#NAME?</definedName>
    <definedName name="________________FS01" localSheetId="1">[4]!ERR</definedName>
    <definedName name="________________FS01" localSheetId="4">[4]!ERR</definedName>
    <definedName name="________________FS01" localSheetId="5">[4]!ERR</definedName>
    <definedName name="________________FS01" localSheetId="6">[4]!ERR</definedName>
    <definedName name="________________FS01" localSheetId="7">[4]!ERR</definedName>
    <definedName name="________________FS01" localSheetId="8">[4]!ERR</definedName>
    <definedName name="________________FS01" localSheetId="9">[4]!ERR</definedName>
    <definedName name="________________FS01" localSheetId="10">[4]!ERR</definedName>
    <definedName name="________________FS01" localSheetId="11">[4]!ERR</definedName>
    <definedName name="________________FS01" localSheetId="12">[4]!ERR</definedName>
    <definedName name="________________FS01" localSheetId="13">[4]!ERR</definedName>
    <definedName name="________________FS01" localSheetId="14">[4]!ERR</definedName>
    <definedName name="________________FS01" localSheetId="3">[4]!ERR</definedName>
    <definedName name="________________FS01">[4]!ERR</definedName>
    <definedName name="________________FS01_4">#NAME?</definedName>
    <definedName name="_______________F" localSheetId="1">[4]!ERR</definedName>
    <definedName name="_______________F" localSheetId="4">[4]!ERR</definedName>
    <definedName name="_______________F" localSheetId="5">[4]!ERR</definedName>
    <definedName name="_______________F" localSheetId="6">[4]!ERR</definedName>
    <definedName name="_______________F" localSheetId="7">[4]!ERR</definedName>
    <definedName name="_______________F" localSheetId="8">[4]!ERR</definedName>
    <definedName name="_______________F" localSheetId="9">[4]!ERR</definedName>
    <definedName name="_______________F" localSheetId="10">[4]!ERR</definedName>
    <definedName name="_______________F" localSheetId="11">[4]!ERR</definedName>
    <definedName name="_______________F" localSheetId="12">[4]!ERR</definedName>
    <definedName name="_______________F" localSheetId="13">[4]!ERR</definedName>
    <definedName name="_______________F" localSheetId="14">[4]!ERR</definedName>
    <definedName name="_______________F" localSheetId="3">[4]!ERR</definedName>
    <definedName name="_______________F">[4]!ERR</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 localSheetId="1">[4]!ERR</definedName>
    <definedName name="_______________FS01" localSheetId="4">[4]!ERR</definedName>
    <definedName name="_______________FS01" localSheetId="5">[4]!ERR</definedName>
    <definedName name="_______________FS01" localSheetId="6">[4]!ERR</definedName>
    <definedName name="_______________FS01" localSheetId="7">[4]!ERR</definedName>
    <definedName name="_______________FS01" localSheetId="8">[4]!ERR</definedName>
    <definedName name="_______________FS01" localSheetId="9">[4]!ERR</definedName>
    <definedName name="_______________FS01" localSheetId="10">[4]!ERR</definedName>
    <definedName name="_______________FS01" localSheetId="11">[4]!ERR</definedName>
    <definedName name="_______________FS01" localSheetId="12">[4]!ERR</definedName>
    <definedName name="_______________FS01" localSheetId="13">[4]!ERR</definedName>
    <definedName name="_______________FS01" localSheetId="14">[4]!ERR</definedName>
    <definedName name="_______________FS01" localSheetId="3">[4]!ERR</definedName>
    <definedName name="_______________FS01">[4]!ERR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 localSheetId="1">[4]!ERR</definedName>
    <definedName name="______________F" localSheetId="4">[4]!ERR</definedName>
    <definedName name="______________F" localSheetId="5">[4]!ERR</definedName>
    <definedName name="______________F" localSheetId="6">[4]!ERR</definedName>
    <definedName name="______________F" localSheetId="7">[4]!ERR</definedName>
    <definedName name="______________F" localSheetId="8">[4]!ERR</definedName>
    <definedName name="______________F" localSheetId="9">[4]!ERR</definedName>
    <definedName name="______________F" localSheetId="10">[4]!ERR</definedName>
    <definedName name="______________F" localSheetId="11">[4]!ERR</definedName>
    <definedName name="______________F" localSheetId="12">[4]!ERR</definedName>
    <definedName name="______________F" localSheetId="13">[4]!ERR</definedName>
    <definedName name="______________F" localSheetId="14">[4]!ERR</definedName>
    <definedName name="______________F" localSheetId="3">[4]!ERR</definedName>
    <definedName name="______________F">[4]!ERR</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 localSheetId="1">[4]!ERR</definedName>
    <definedName name="______________FS01" localSheetId="4">[4]!ERR</definedName>
    <definedName name="______________FS01" localSheetId="5">[4]!ERR</definedName>
    <definedName name="______________FS01" localSheetId="6">[4]!ERR</definedName>
    <definedName name="______________FS01" localSheetId="7">[4]!ERR</definedName>
    <definedName name="______________FS01" localSheetId="8">[4]!ERR</definedName>
    <definedName name="______________FS01" localSheetId="9">[4]!ERR</definedName>
    <definedName name="______________FS01" localSheetId="10">[4]!ERR</definedName>
    <definedName name="______________FS01" localSheetId="11">[4]!ERR</definedName>
    <definedName name="______________FS01" localSheetId="12">[4]!ERR</definedName>
    <definedName name="______________FS01" localSheetId="13">[4]!ERR</definedName>
    <definedName name="______________FS01" localSheetId="14">[4]!ERR</definedName>
    <definedName name="______________FS01" localSheetId="3">[4]!ERR</definedName>
    <definedName name="______________FS01">[4]!ERR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_mun2">[5]PESOS!#REF!</definedName>
    <definedName name="______________num10">#REF!</definedName>
    <definedName name="______________num2">#REF!</definedName>
    <definedName name="______________num3">#REF!</definedName>
    <definedName name="______________num4">#REF!</definedName>
    <definedName name="______________num5">#REF!</definedName>
    <definedName name="______________num6">#REF!</definedName>
    <definedName name="______________num7">#REF!</definedName>
    <definedName name="______________num8">#REF!</definedName>
    <definedName name="______________num9">#REF!</definedName>
    <definedName name="______________ref4">#REF!</definedName>
    <definedName name="_____________FS01" localSheetId="1">[2]!ERR</definedName>
    <definedName name="_____________FS01" localSheetId="4">[2]!ERR</definedName>
    <definedName name="_____________FS01" localSheetId="5">[2]!ERR</definedName>
    <definedName name="_____________FS01" localSheetId="6">[2]!ERR</definedName>
    <definedName name="_____________FS01" localSheetId="7">[2]!ERR</definedName>
    <definedName name="_____________FS01" localSheetId="8">[2]!ERR</definedName>
    <definedName name="_____________FS01" localSheetId="9">[2]!ERR</definedName>
    <definedName name="_____________FS01" localSheetId="10">[2]!ERR</definedName>
    <definedName name="_____________FS01" localSheetId="11">[2]!ERR</definedName>
    <definedName name="_____________FS01" localSheetId="12">[2]!ERR</definedName>
    <definedName name="_____________FS01" localSheetId="13">[2]!ERR</definedName>
    <definedName name="_____________FS01" localSheetId="14">[2]!ERR</definedName>
    <definedName name="_____________FS01" localSheetId="3">[2]!ERR</definedName>
    <definedName name="_____________FS01">[2]!ERR</definedName>
    <definedName name="_____________FS01_4">#NAME?</definedName>
    <definedName name="_____________mun2">[5]PESOS!#REF!</definedName>
    <definedName name="_____________num10">#REF!</definedName>
    <definedName name="_____________num2">#REF!</definedName>
    <definedName name="_____________num3">#REF!</definedName>
    <definedName name="_____________num4">#REF!</definedName>
    <definedName name="_____________num5">#REF!</definedName>
    <definedName name="_____________num6">#REF!</definedName>
    <definedName name="_____________num7">#REF!</definedName>
    <definedName name="_____________num8">#REF!</definedName>
    <definedName name="_____________num9">#REF!</definedName>
    <definedName name="_____________ref4">#REF!</definedName>
    <definedName name="____________F" localSheetId="1">[4]!ERR</definedName>
    <definedName name="____________F" localSheetId="4">[4]!ERR</definedName>
    <definedName name="____________F" localSheetId="5">[4]!ERR</definedName>
    <definedName name="____________F" localSheetId="6">[4]!ERR</definedName>
    <definedName name="____________F" localSheetId="7">[4]!ERR</definedName>
    <definedName name="____________F" localSheetId="8">[4]!ERR</definedName>
    <definedName name="____________F" localSheetId="9">[4]!ERR</definedName>
    <definedName name="____________F" localSheetId="10">[4]!ERR</definedName>
    <definedName name="____________F" localSheetId="11">[4]!ERR</definedName>
    <definedName name="____________F" localSheetId="12">[4]!ERR</definedName>
    <definedName name="____________F" localSheetId="13">[4]!ERR</definedName>
    <definedName name="____________F" localSheetId="14">[4]!ERR</definedName>
    <definedName name="____________F" localSheetId="3">[4]!ERR</definedName>
    <definedName name="____________F">[4]!ERR</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 localSheetId="1">[4]!ERR</definedName>
    <definedName name="____________FS01" localSheetId="4">[4]!ERR</definedName>
    <definedName name="____________FS01" localSheetId="5">[4]!ERR</definedName>
    <definedName name="____________FS01" localSheetId="6">[4]!ERR</definedName>
    <definedName name="____________FS01" localSheetId="7">[4]!ERR</definedName>
    <definedName name="____________FS01" localSheetId="8">[4]!ERR</definedName>
    <definedName name="____________FS01" localSheetId="9">[4]!ERR</definedName>
    <definedName name="____________FS01" localSheetId="10">[4]!ERR</definedName>
    <definedName name="____________FS01" localSheetId="11">[4]!ERR</definedName>
    <definedName name="____________FS01" localSheetId="12">[4]!ERR</definedName>
    <definedName name="____________FS01" localSheetId="13">[4]!ERR</definedName>
    <definedName name="____________FS01" localSheetId="14">[4]!ERR</definedName>
    <definedName name="____________FS01" localSheetId="3">[4]!ERR</definedName>
    <definedName name="____________FS01">[4]!ERR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_mun2">[5]PESOS!#REF!</definedName>
    <definedName name="___________A251140">#REF!</definedName>
    <definedName name="___________A251150">#REF!</definedName>
    <definedName name="___________F" localSheetId="1">[4]!ERR</definedName>
    <definedName name="___________F" localSheetId="4">[4]!ERR</definedName>
    <definedName name="___________F" localSheetId="5">[4]!ERR</definedName>
    <definedName name="___________F" localSheetId="6">[4]!ERR</definedName>
    <definedName name="___________F" localSheetId="7">[4]!ERR</definedName>
    <definedName name="___________F" localSheetId="8">[4]!ERR</definedName>
    <definedName name="___________F" localSheetId="9">[4]!ERR</definedName>
    <definedName name="___________F" localSheetId="10">[4]!ERR</definedName>
    <definedName name="___________F" localSheetId="11">[4]!ERR</definedName>
    <definedName name="___________F" localSheetId="12">[4]!ERR</definedName>
    <definedName name="___________F" localSheetId="13">[4]!ERR</definedName>
    <definedName name="___________F" localSheetId="14">[4]!ERR</definedName>
    <definedName name="___________F" localSheetId="3">[4]!ERR</definedName>
    <definedName name="___________F">[4]!ERR</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 localSheetId="1">[4]!ERR</definedName>
    <definedName name="___________FS01" localSheetId="4">[4]!ERR</definedName>
    <definedName name="___________FS01" localSheetId="5">[4]!ERR</definedName>
    <definedName name="___________FS01" localSheetId="6">[4]!ERR</definedName>
    <definedName name="___________FS01" localSheetId="7">[4]!ERR</definedName>
    <definedName name="___________FS01" localSheetId="8">[4]!ERR</definedName>
    <definedName name="___________FS01" localSheetId="9">[4]!ERR</definedName>
    <definedName name="___________FS01" localSheetId="10">[4]!ERR</definedName>
    <definedName name="___________FS01" localSheetId="11">[4]!ERR</definedName>
    <definedName name="___________FS01" localSheetId="12">[4]!ERR</definedName>
    <definedName name="___________FS01" localSheetId="13">[4]!ERR</definedName>
    <definedName name="___________FS01" localSheetId="14">[4]!ERR</definedName>
    <definedName name="___________FS01" localSheetId="3">[4]!ERR</definedName>
    <definedName name="___________FS01">[4]!ERR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_num10">#REF!</definedName>
    <definedName name="___________num2">#REF!</definedName>
    <definedName name="___________num3">#REF!</definedName>
    <definedName name="___________num4">#REF!</definedName>
    <definedName name="___________num5">#REF!</definedName>
    <definedName name="___________num6">#REF!</definedName>
    <definedName name="___________num7">#REF!</definedName>
    <definedName name="___________num8">#REF!</definedName>
    <definedName name="___________num9">#REF!</definedName>
    <definedName name="___________ref4">#REF!</definedName>
    <definedName name="__________A251140">#REF!</definedName>
    <definedName name="__________A251150">#REF!</definedName>
    <definedName name="__________F">[0]!ERR</definedName>
    <definedName name="__________ff2005" localSheetId="1">[4]!ERR</definedName>
    <definedName name="__________ff2005" localSheetId="4">[4]!ERR</definedName>
    <definedName name="__________ff2005" localSheetId="5">[4]!ERR</definedName>
    <definedName name="__________ff2005" localSheetId="6">[4]!ERR</definedName>
    <definedName name="__________ff2005" localSheetId="7">[4]!ERR</definedName>
    <definedName name="__________ff2005" localSheetId="8">[4]!ERR</definedName>
    <definedName name="__________ff2005" localSheetId="9">[4]!ERR</definedName>
    <definedName name="__________ff2005" localSheetId="10">[4]!ERR</definedName>
    <definedName name="__________ff2005" localSheetId="11">[4]!ERR</definedName>
    <definedName name="__________ff2005" localSheetId="12">[4]!ERR</definedName>
    <definedName name="__________ff2005" localSheetId="13">[4]!ERR</definedName>
    <definedName name="__________ff2005" localSheetId="14">[4]!ERR</definedName>
    <definedName name="__________ff2005" localSheetId="3">[4]!ERR</definedName>
    <definedName name="__________ff2005">[4]!ERR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 localSheetId="1">[4]!ERR</definedName>
    <definedName name="__________FS01" localSheetId="4">[4]!ERR</definedName>
    <definedName name="__________FS01" localSheetId="5">[4]!ERR</definedName>
    <definedName name="__________FS01" localSheetId="6">[4]!ERR</definedName>
    <definedName name="__________FS01" localSheetId="7">[4]!ERR</definedName>
    <definedName name="__________FS01" localSheetId="8">[4]!ERR</definedName>
    <definedName name="__________FS01" localSheetId="9">[4]!ERR</definedName>
    <definedName name="__________FS01" localSheetId="10">[4]!ERR</definedName>
    <definedName name="__________FS01" localSheetId="11">[4]!ERR</definedName>
    <definedName name="__________FS01" localSheetId="12">[4]!ERR</definedName>
    <definedName name="__________FS01" localSheetId="13">[4]!ERR</definedName>
    <definedName name="__________FS01" localSheetId="14">[4]!ERR</definedName>
    <definedName name="__________FS01" localSheetId="3">[4]!ERR</definedName>
    <definedName name="__________FS01">[4]!ERR</definedName>
    <definedName name="__________FS01_4">#NAME?</definedName>
    <definedName name="__________mun2">[5]PESOS!#REF!</definedName>
    <definedName name="__________num10">#REF!</definedName>
    <definedName name="__________num2">#REF!</definedName>
    <definedName name="__________num3">#REF!</definedName>
    <definedName name="__________num4">#REF!</definedName>
    <definedName name="__________num5">#REF!</definedName>
    <definedName name="__________num6">#REF!</definedName>
    <definedName name="__________num7">#REF!</definedName>
    <definedName name="__________num8">#REF!</definedName>
    <definedName name="__________num9">#REF!</definedName>
    <definedName name="__________ref4">#REF!</definedName>
    <definedName name="_________A251140">#REF!</definedName>
    <definedName name="_________A251150">#REF!</definedName>
    <definedName name="_________F" localSheetId="1">[4]!ERR</definedName>
    <definedName name="_________F" localSheetId="4">[4]!ERR</definedName>
    <definedName name="_________F" localSheetId="5">[4]!ERR</definedName>
    <definedName name="_________F" localSheetId="6">[4]!ERR</definedName>
    <definedName name="_________F" localSheetId="7">[4]!ERR</definedName>
    <definedName name="_________F" localSheetId="8">[4]!ERR</definedName>
    <definedName name="_________F" localSheetId="9">[4]!ERR</definedName>
    <definedName name="_________F" localSheetId="10">[4]!ERR</definedName>
    <definedName name="_________F" localSheetId="11">[4]!ERR</definedName>
    <definedName name="_________F" localSheetId="12">[4]!ERR</definedName>
    <definedName name="_________F" localSheetId="13">[4]!ERR</definedName>
    <definedName name="_________F" localSheetId="14">[4]!ERR</definedName>
    <definedName name="_________F" localSheetId="3">[4]!ERR</definedName>
    <definedName name="_________F">[4]!ERR</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 localSheetId="1">[4]!ERR</definedName>
    <definedName name="_________ff2005" localSheetId="4">[4]!ERR</definedName>
    <definedName name="_________ff2005" localSheetId="5">[4]!ERR</definedName>
    <definedName name="_________ff2005" localSheetId="6">[4]!ERR</definedName>
    <definedName name="_________ff2005" localSheetId="7">[4]!ERR</definedName>
    <definedName name="_________ff2005" localSheetId="8">[4]!ERR</definedName>
    <definedName name="_________ff2005" localSheetId="9">[4]!ERR</definedName>
    <definedName name="_________ff2005" localSheetId="10">[4]!ERR</definedName>
    <definedName name="_________ff2005" localSheetId="11">[4]!ERR</definedName>
    <definedName name="_________ff2005" localSheetId="12">[4]!ERR</definedName>
    <definedName name="_________ff2005" localSheetId="13">[4]!ERR</definedName>
    <definedName name="_________ff2005" localSheetId="14">[4]!ERR</definedName>
    <definedName name="_________ff2005" localSheetId="3">[4]!ERR</definedName>
    <definedName name="_________ff2005">[4]!ERR</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 localSheetId="1">[4]!ERR</definedName>
    <definedName name="_________FS01" localSheetId="4">[4]!ERR</definedName>
    <definedName name="_________FS01" localSheetId="5">[4]!ERR</definedName>
    <definedName name="_________FS01" localSheetId="6">[4]!ERR</definedName>
    <definedName name="_________FS01" localSheetId="7">[4]!ERR</definedName>
    <definedName name="_________FS01" localSheetId="8">[4]!ERR</definedName>
    <definedName name="_________FS01" localSheetId="9">[4]!ERR</definedName>
    <definedName name="_________FS01" localSheetId="10">[4]!ERR</definedName>
    <definedName name="_________FS01" localSheetId="11">[4]!ERR</definedName>
    <definedName name="_________FS01" localSheetId="12">[4]!ERR</definedName>
    <definedName name="_________FS01" localSheetId="13">[4]!ERR</definedName>
    <definedName name="_________FS01" localSheetId="14">[4]!ERR</definedName>
    <definedName name="_________FS01" localSheetId="3">[4]!ERR</definedName>
    <definedName name="_________FS01">[4]!ERR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mun2">#REF!</definedName>
    <definedName name="_________num10">#REF!</definedName>
    <definedName name="_________num2">#REF!</definedName>
    <definedName name="_________num3">#REF!</definedName>
    <definedName name="_________num4">#REF!</definedName>
    <definedName name="_________num5">#REF!</definedName>
    <definedName name="_________num6">#REF!</definedName>
    <definedName name="_________num7">#REF!</definedName>
    <definedName name="_________num8">#REF!</definedName>
    <definedName name="_________num9">#REF!</definedName>
    <definedName name="_________ref4">#REF!</definedName>
    <definedName name="________A251140">#REF!</definedName>
    <definedName name="________A251150">#REF!</definedName>
    <definedName name="________F" localSheetId="1">[4]!ERR</definedName>
    <definedName name="________F" localSheetId="4">[4]!ERR</definedName>
    <definedName name="________F" localSheetId="5">[4]!ERR</definedName>
    <definedName name="________F" localSheetId="6">[4]!ERR</definedName>
    <definedName name="________F" localSheetId="7">[4]!ERR</definedName>
    <definedName name="________F" localSheetId="8">[4]!ERR</definedName>
    <definedName name="________F" localSheetId="9">[4]!ERR</definedName>
    <definedName name="________F" localSheetId="10">[4]!ERR</definedName>
    <definedName name="________F" localSheetId="11">[4]!ERR</definedName>
    <definedName name="________F" localSheetId="12">[4]!ERR</definedName>
    <definedName name="________F" localSheetId="13">[4]!ERR</definedName>
    <definedName name="________F" localSheetId="14">[4]!ERR</definedName>
    <definedName name="________F" localSheetId="3">[4]!ERR</definedName>
    <definedName name="________F">[4]!ERR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f2005">[0]!ERR</definedName>
    <definedName name="________FS01" localSheetId="1">[4]!ERR</definedName>
    <definedName name="________FS01" localSheetId="4">[4]!ERR</definedName>
    <definedName name="________FS01" localSheetId="5">[4]!ERR</definedName>
    <definedName name="________FS01" localSheetId="6">[4]!ERR</definedName>
    <definedName name="________FS01" localSheetId="7">[4]!ERR</definedName>
    <definedName name="________FS01" localSheetId="8">[4]!ERR</definedName>
    <definedName name="________FS01" localSheetId="9">[4]!ERR</definedName>
    <definedName name="________FS01" localSheetId="10">[4]!ERR</definedName>
    <definedName name="________FS01" localSheetId="11">[4]!ERR</definedName>
    <definedName name="________FS01" localSheetId="12">[4]!ERR</definedName>
    <definedName name="________FS01" localSheetId="13">[4]!ERR</definedName>
    <definedName name="________FS01" localSheetId="14">[4]!ERR</definedName>
    <definedName name="________FS01" localSheetId="3">[4]!ERR</definedName>
    <definedName name="________FS01">[4]!ERR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mun2">#REF!</definedName>
    <definedName name="________num10">#REF!</definedName>
    <definedName name="________num2">#REF!</definedName>
    <definedName name="________num3">#REF!</definedName>
    <definedName name="________num4">#REF!</definedName>
    <definedName name="________num5">#REF!</definedName>
    <definedName name="________num6">#REF!</definedName>
    <definedName name="________num7">#REF!</definedName>
    <definedName name="________num8">#REF!</definedName>
    <definedName name="________num9">#REF!</definedName>
    <definedName name="________ref4">#REF!</definedName>
    <definedName name="_______A251140">#REF!</definedName>
    <definedName name="_______A251150">#REF!</definedName>
    <definedName name="_______F" localSheetId="1">[4]!ERR</definedName>
    <definedName name="_______F" localSheetId="4">[4]!ERR</definedName>
    <definedName name="_______F" localSheetId="5">[4]!ERR</definedName>
    <definedName name="_______F" localSheetId="6">[4]!ERR</definedName>
    <definedName name="_______F" localSheetId="7">[4]!ERR</definedName>
    <definedName name="_______F" localSheetId="8">[4]!ERR</definedName>
    <definedName name="_______F" localSheetId="9">[4]!ERR</definedName>
    <definedName name="_______F" localSheetId="10">[4]!ERR</definedName>
    <definedName name="_______F" localSheetId="11">[4]!ERR</definedName>
    <definedName name="_______F" localSheetId="12">[4]!ERR</definedName>
    <definedName name="_______F" localSheetId="13">[4]!ERR</definedName>
    <definedName name="_______F" localSheetId="14">[4]!ERR</definedName>
    <definedName name="_______F" localSheetId="3">[4]!ERR</definedName>
    <definedName name="_______F">[4]!ERR</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 localSheetId="1">[4]!ERR</definedName>
    <definedName name="_______ff2005" localSheetId="4">[4]!ERR</definedName>
    <definedName name="_______ff2005" localSheetId="5">[4]!ERR</definedName>
    <definedName name="_______ff2005" localSheetId="6">[4]!ERR</definedName>
    <definedName name="_______ff2005" localSheetId="7">[4]!ERR</definedName>
    <definedName name="_______ff2005" localSheetId="8">[4]!ERR</definedName>
    <definedName name="_______ff2005" localSheetId="9">[4]!ERR</definedName>
    <definedName name="_______ff2005" localSheetId="10">[4]!ERR</definedName>
    <definedName name="_______ff2005" localSheetId="11">[4]!ERR</definedName>
    <definedName name="_______ff2005" localSheetId="12">[4]!ERR</definedName>
    <definedName name="_______ff2005" localSheetId="13">[4]!ERR</definedName>
    <definedName name="_______ff2005" localSheetId="14">[4]!ERR</definedName>
    <definedName name="_______ff2005" localSheetId="3">[4]!ERR</definedName>
    <definedName name="_______ff2005">[4]!ERR</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 localSheetId="1">[4]!ERR</definedName>
    <definedName name="_______FS01" localSheetId="4">[4]!ERR</definedName>
    <definedName name="_______FS01" localSheetId="5">[4]!ERR</definedName>
    <definedName name="_______FS01" localSheetId="6">[4]!ERR</definedName>
    <definedName name="_______FS01" localSheetId="7">[4]!ERR</definedName>
    <definedName name="_______FS01" localSheetId="8">[4]!ERR</definedName>
    <definedName name="_______FS01" localSheetId="9">[4]!ERR</definedName>
    <definedName name="_______FS01" localSheetId="10">[4]!ERR</definedName>
    <definedName name="_______FS01" localSheetId="11">[4]!ERR</definedName>
    <definedName name="_______FS01" localSheetId="12">[4]!ERR</definedName>
    <definedName name="_______FS01" localSheetId="13">[4]!ERR</definedName>
    <definedName name="_______FS01" localSheetId="14">[4]!ERR</definedName>
    <definedName name="_______FS01" localSheetId="3">[4]!ERR</definedName>
    <definedName name="_______FS01">[4]!ERR</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un2">[5]PESOS!#REF!</definedName>
    <definedName name="_______num10">#REF!</definedName>
    <definedName name="_______num2">#REF!</definedName>
    <definedName name="_______num3">#REF!</definedName>
    <definedName name="_______num4">#REF!</definedName>
    <definedName name="_______num5">#REF!</definedName>
    <definedName name="_______num6">#REF!</definedName>
    <definedName name="_______num7">#REF!</definedName>
    <definedName name="_______num8">#REF!</definedName>
    <definedName name="_______num9">#REF!</definedName>
    <definedName name="_______ref4">#REF!</definedName>
    <definedName name="_______TD02" localSheetId="1">[4]!ERR</definedName>
    <definedName name="_______TD02" localSheetId="4">[4]!ERR</definedName>
    <definedName name="_______TD02" localSheetId="5">[4]!ERR</definedName>
    <definedName name="_______TD02" localSheetId="6">[4]!ERR</definedName>
    <definedName name="_______TD02" localSheetId="7">[4]!ERR</definedName>
    <definedName name="_______TD02" localSheetId="8">[4]!ERR</definedName>
    <definedName name="_______TD02" localSheetId="9">[4]!ERR</definedName>
    <definedName name="_______TD02" localSheetId="10">[4]!ERR</definedName>
    <definedName name="_______TD02" localSheetId="11">[4]!ERR</definedName>
    <definedName name="_______TD02" localSheetId="12">[4]!ERR</definedName>
    <definedName name="_______TD02" localSheetId="13">[4]!ERR</definedName>
    <definedName name="_______TD02" localSheetId="14">[4]!ERR</definedName>
    <definedName name="_______TD02" localSheetId="3">[4]!ERR</definedName>
    <definedName name="_______TD02">[4]!ERR</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A251140">#REF!</definedName>
    <definedName name="______A251150">#REF!</definedName>
    <definedName name="______F" localSheetId="1">[4]!ERR</definedName>
    <definedName name="______F" localSheetId="4">[4]!ERR</definedName>
    <definedName name="______F" localSheetId="5">[4]!ERR</definedName>
    <definedName name="______F" localSheetId="6">[4]!ERR</definedName>
    <definedName name="______F" localSheetId="7">[4]!ERR</definedName>
    <definedName name="______F" localSheetId="8">[4]!ERR</definedName>
    <definedName name="______F" localSheetId="9">[4]!ERR</definedName>
    <definedName name="______F" localSheetId="10">[4]!ERR</definedName>
    <definedName name="______F" localSheetId="11">[4]!ERR</definedName>
    <definedName name="______F" localSheetId="12">[4]!ERR</definedName>
    <definedName name="______F" localSheetId="13">[4]!ERR</definedName>
    <definedName name="______F" localSheetId="14">[4]!ERR</definedName>
    <definedName name="______F" localSheetId="3">[4]!ERR</definedName>
    <definedName name="______F">[4]!ERR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4" localSheetId="0" hidden="1">{"SUMINISTRO E INSTALACIÓN CANALETAS L=7.50"}</definedName>
    <definedName name="______F4" localSheetId="3" hidden="1">{"SUMINISTRO E INSTALACIÓN CANALETAS L=7.50"}</definedName>
    <definedName name="______F4" hidden="1">{"SUMINISTRO E INSTALACIÓN CANALETAS L=7.50"}</definedName>
    <definedName name="______ff2005">[0]!ERR</definedName>
    <definedName name="______FS01" localSheetId="1">[4]!ERR</definedName>
    <definedName name="______FS01" localSheetId="4">[4]!ERR</definedName>
    <definedName name="______FS01" localSheetId="5">[4]!ERR</definedName>
    <definedName name="______FS01" localSheetId="6">[4]!ERR</definedName>
    <definedName name="______FS01" localSheetId="7">[4]!ERR</definedName>
    <definedName name="______FS01" localSheetId="8">[4]!ERR</definedName>
    <definedName name="______FS01" localSheetId="9">[4]!ERR</definedName>
    <definedName name="______FS01" localSheetId="10">[4]!ERR</definedName>
    <definedName name="______FS01" localSheetId="11">[4]!ERR</definedName>
    <definedName name="______FS01" localSheetId="12">[4]!ERR</definedName>
    <definedName name="______FS01" localSheetId="13">[4]!ERR</definedName>
    <definedName name="______FS01" localSheetId="14">[4]!ERR</definedName>
    <definedName name="______FS01" localSheetId="3">[4]!ERR</definedName>
    <definedName name="______FS01">[4]!ERR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mun2">#REF!</definedName>
    <definedName name="______num10">#REF!</definedName>
    <definedName name="______num2">#REF!</definedName>
    <definedName name="______num3">#REF!</definedName>
    <definedName name="______num4">#REF!</definedName>
    <definedName name="______num5">#REF!</definedName>
    <definedName name="______num6">#REF!</definedName>
    <definedName name="______num7">#REF!</definedName>
    <definedName name="______num8">#REF!</definedName>
    <definedName name="______num9">#REF!</definedName>
    <definedName name="______ref4">#REF!</definedName>
    <definedName name="______TD02" localSheetId="1">[4]!ERR</definedName>
    <definedName name="______TD02" localSheetId="4">[4]!ERR</definedName>
    <definedName name="______TD02" localSheetId="5">[4]!ERR</definedName>
    <definedName name="______TD02" localSheetId="6">[4]!ERR</definedName>
    <definedName name="______TD02" localSheetId="7">[4]!ERR</definedName>
    <definedName name="______TD02" localSheetId="8">[4]!ERR</definedName>
    <definedName name="______TD02" localSheetId="9">[4]!ERR</definedName>
    <definedName name="______TD02" localSheetId="10">[4]!ERR</definedName>
    <definedName name="______TD02" localSheetId="11">[4]!ERR</definedName>
    <definedName name="______TD02" localSheetId="12">[4]!ERR</definedName>
    <definedName name="______TD02" localSheetId="13">[4]!ERR</definedName>
    <definedName name="______TD02" localSheetId="14">[4]!ERR</definedName>
    <definedName name="______TD02" localSheetId="3">[4]!ERR</definedName>
    <definedName name="______TD02">[4]!ERR</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A251140">#REF!</definedName>
    <definedName name="_____A251150">#REF!</definedName>
    <definedName name="_____F" localSheetId="1">[4]!ERR</definedName>
    <definedName name="_____F" localSheetId="4">[4]!ERR</definedName>
    <definedName name="_____F" localSheetId="5">[4]!ERR</definedName>
    <definedName name="_____F" localSheetId="6">[4]!ERR</definedName>
    <definedName name="_____F" localSheetId="7">[4]!ERR</definedName>
    <definedName name="_____F" localSheetId="8">[4]!ERR</definedName>
    <definedName name="_____F" localSheetId="9">[4]!ERR</definedName>
    <definedName name="_____F" localSheetId="10">[4]!ERR</definedName>
    <definedName name="_____F" localSheetId="11">[4]!ERR</definedName>
    <definedName name="_____F" localSheetId="12">[4]!ERR</definedName>
    <definedName name="_____F" localSheetId="13">[4]!ERR</definedName>
    <definedName name="_____F" localSheetId="14">[4]!ERR</definedName>
    <definedName name="_____F" localSheetId="3">[4]!ERR</definedName>
    <definedName name="_____F">[4]!ERR</definedName>
    <definedName name="_____F_1">#NAME?</definedName>
    <definedName name="_____F_2">#NAME?</definedName>
    <definedName name="_____F_4">#NAME?</definedName>
    <definedName name="_____F_6">#NAME?</definedName>
    <definedName name="_____F_7">#NAME?</definedName>
    <definedName name="_____F_8">#NAME?</definedName>
    <definedName name="_____F4" localSheetId="0" hidden="1">{"SUMINISTRO E INSTALACIÓN CANALETAS L=7.50"}</definedName>
    <definedName name="_____F4" localSheetId="3" hidden="1">{"SUMINISTRO E INSTALACIÓN CANALETAS L=7.50"}</definedName>
    <definedName name="_____F4" hidden="1">{"SUMINISTRO E INSTALACIÓN CANALETAS L=7.50"}</definedName>
    <definedName name="_____ff2005" localSheetId="1">[4]!ERR</definedName>
    <definedName name="_____ff2005" localSheetId="4">[4]!ERR</definedName>
    <definedName name="_____ff2005" localSheetId="5">[4]!ERR</definedName>
    <definedName name="_____ff2005" localSheetId="6">[4]!ERR</definedName>
    <definedName name="_____ff2005" localSheetId="7">[4]!ERR</definedName>
    <definedName name="_____ff2005" localSheetId="8">[4]!ERR</definedName>
    <definedName name="_____ff2005" localSheetId="9">[4]!ERR</definedName>
    <definedName name="_____ff2005" localSheetId="10">[4]!ERR</definedName>
    <definedName name="_____ff2005" localSheetId="11">[4]!ERR</definedName>
    <definedName name="_____ff2005" localSheetId="12">[4]!ERR</definedName>
    <definedName name="_____ff2005" localSheetId="13">[4]!ERR</definedName>
    <definedName name="_____ff2005" localSheetId="14">[4]!ERR</definedName>
    <definedName name="_____ff2005" localSheetId="3">[4]!ERR</definedName>
    <definedName name="_____ff2005">[4]!ERR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 localSheetId="1">[4]!ERR</definedName>
    <definedName name="_____FS01" localSheetId="4">[4]!ERR</definedName>
    <definedName name="_____FS01" localSheetId="5">[4]!ERR</definedName>
    <definedName name="_____FS01" localSheetId="6">[4]!ERR</definedName>
    <definedName name="_____FS01" localSheetId="7">[4]!ERR</definedName>
    <definedName name="_____FS01" localSheetId="8">[4]!ERR</definedName>
    <definedName name="_____FS01" localSheetId="9">[4]!ERR</definedName>
    <definedName name="_____FS01" localSheetId="10">[4]!ERR</definedName>
    <definedName name="_____FS01" localSheetId="11">[4]!ERR</definedName>
    <definedName name="_____FS01" localSheetId="12">[4]!ERR</definedName>
    <definedName name="_____FS01" localSheetId="13">[4]!ERR</definedName>
    <definedName name="_____FS01" localSheetId="14">[4]!ERR</definedName>
    <definedName name="_____FS01" localSheetId="3">[4]!ERR</definedName>
    <definedName name="_____FS01">[4]!ERR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mun2">#REF!</definedName>
    <definedName name="_____num10">#REF!</definedName>
    <definedName name="_____num2">#REF!</definedName>
    <definedName name="_____num3">#REF!</definedName>
    <definedName name="_____num4">#REF!</definedName>
    <definedName name="_____num5">#REF!</definedName>
    <definedName name="_____num6">#REF!</definedName>
    <definedName name="_____num7">#REF!</definedName>
    <definedName name="_____num8">#REF!</definedName>
    <definedName name="_____num9">#REF!</definedName>
    <definedName name="_____r" localSheetId="1">[2]!ERR</definedName>
    <definedName name="_____r" localSheetId="4">[2]!ERR</definedName>
    <definedName name="_____r" localSheetId="5">[2]!ERR</definedName>
    <definedName name="_____r" localSheetId="6">[2]!ERR</definedName>
    <definedName name="_____r" localSheetId="7">[2]!ERR</definedName>
    <definedName name="_____r" localSheetId="8">[2]!ERR</definedName>
    <definedName name="_____r" localSheetId="9">[2]!ERR</definedName>
    <definedName name="_____r" localSheetId="10">[2]!ERR</definedName>
    <definedName name="_____r" localSheetId="11">[2]!ERR</definedName>
    <definedName name="_____r" localSheetId="12">[2]!ERR</definedName>
    <definedName name="_____r" localSheetId="13">[2]!ERR</definedName>
    <definedName name="_____r" localSheetId="14">[2]!ERR</definedName>
    <definedName name="_____r" localSheetId="3">[2]!ERR</definedName>
    <definedName name="_____r">[2]!ERR</definedName>
    <definedName name="_____ref4">#REF!</definedName>
    <definedName name="_____TEE6">[6]CONS!$E$28</definedName>
    <definedName name="____A251140">#REF!</definedName>
    <definedName name="____A251150">#REF!</definedName>
    <definedName name="____COD906">[6]CONS!$E$29</definedName>
    <definedName name="____F" localSheetId="1">[4]!ERR</definedName>
    <definedName name="____F" localSheetId="4">[4]!ERR</definedName>
    <definedName name="____F" localSheetId="5">[4]!ERR</definedName>
    <definedName name="____F" localSheetId="6">[4]!ERR</definedName>
    <definedName name="____F" localSheetId="7">[4]!ERR</definedName>
    <definedName name="____F" localSheetId="8">[4]!ERR</definedName>
    <definedName name="____F" localSheetId="9">[4]!ERR</definedName>
    <definedName name="____F" localSheetId="10">[4]!ERR</definedName>
    <definedName name="____F" localSheetId="11">[4]!ERR</definedName>
    <definedName name="____F" localSheetId="12">[4]!ERR</definedName>
    <definedName name="____F" localSheetId="13">[4]!ERR</definedName>
    <definedName name="____F" localSheetId="14">[4]!ERR</definedName>
    <definedName name="____F" localSheetId="3">[4]!ERR</definedName>
    <definedName name="____F">[4]!ERR</definedName>
    <definedName name="____F_1">#NAME?</definedName>
    <definedName name="____F_2">#NAME?</definedName>
    <definedName name="____F_4">#NAME?</definedName>
    <definedName name="____F_6">#NAME?</definedName>
    <definedName name="____F_7">#NAME?</definedName>
    <definedName name="____F_8">#NAME?</definedName>
    <definedName name="____ff2005" localSheetId="1">[4]!ERR</definedName>
    <definedName name="____ff2005" localSheetId="4">[4]!ERR</definedName>
    <definedName name="____ff2005" localSheetId="5">[4]!ERR</definedName>
    <definedName name="____ff2005" localSheetId="6">[4]!ERR</definedName>
    <definedName name="____ff2005" localSheetId="7">[4]!ERR</definedName>
    <definedName name="____ff2005" localSheetId="8">[4]!ERR</definedName>
    <definedName name="____ff2005" localSheetId="9">[4]!ERR</definedName>
    <definedName name="____ff2005" localSheetId="10">[4]!ERR</definedName>
    <definedName name="____ff2005" localSheetId="11">[4]!ERR</definedName>
    <definedName name="____ff2005" localSheetId="12">[4]!ERR</definedName>
    <definedName name="____ff2005" localSheetId="13">[4]!ERR</definedName>
    <definedName name="____ff2005" localSheetId="14">[4]!ERR</definedName>
    <definedName name="____ff2005" localSheetId="3">[4]!ERR</definedName>
    <definedName name="____ff2005">[4]!ERR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 localSheetId="1">[4]!ERR</definedName>
    <definedName name="____FS01" localSheetId="4">[4]!ERR</definedName>
    <definedName name="____FS01" localSheetId="5">[4]!ERR</definedName>
    <definedName name="____FS01" localSheetId="6">[4]!ERR</definedName>
    <definedName name="____FS01" localSheetId="7">[4]!ERR</definedName>
    <definedName name="____FS01" localSheetId="8">[4]!ERR</definedName>
    <definedName name="____FS01" localSheetId="9">[4]!ERR</definedName>
    <definedName name="____FS01" localSheetId="10">[4]!ERR</definedName>
    <definedName name="____FS01" localSheetId="11">[4]!ERR</definedName>
    <definedName name="____FS01" localSheetId="12">[4]!ERR</definedName>
    <definedName name="____FS01" localSheetId="13">[4]!ERR</definedName>
    <definedName name="____FS01" localSheetId="14">[4]!ERR</definedName>
    <definedName name="____FS01" localSheetId="3">[4]!ERR</definedName>
    <definedName name="____FS01">[4]!ERR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MOR15">[6]CONS!$E$22</definedName>
    <definedName name="____mun2">[7]PESOS!#REF!</definedName>
    <definedName name="____num10">#REF!</definedName>
    <definedName name="____num2">#REF!</definedName>
    <definedName name="____num3">#REF!</definedName>
    <definedName name="____num4">#REF!</definedName>
    <definedName name="____num5">#REF!</definedName>
    <definedName name="____num6">#REF!</definedName>
    <definedName name="____num7">#REF!</definedName>
    <definedName name="____num8">#REF!</definedName>
    <definedName name="____num9">#REF!</definedName>
    <definedName name="____r">'[8]Constantes Generales'!$B$1</definedName>
    <definedName name="____ref4">#REF!</definedName>
    <definedName name="____TD02" localSheetId="1">[4]!ERR</definedName>
    <definedName name="____TD02" localSheetId="4">[4]!ERR</definedName>
    <definedName name="____TD02" localSheetId="5">[4]!ERR</definedName>
    <definedName name="____TD02" localSheetId="6">[4]!ERR</definedName>
    <definedName name="____TD02" localSheetId="7">[4]!ERR</definedName>
    <definedName name="____TD02" localSheetId="8">[4]!ERR</definedName>
    <definedName name="____TD02" localSheetId="9">[4]!ERR</definedName>
    <definedName name="____TD02" localSheetId="10">[4]!ERR</definedName>
    <definedName name="____TD02" localSheetId="11">[4]!ERR</definedName>
    <definedName name="____TD02" localSheetId="12">[4]!ERR</definedName>
    <definedName name="____TD02" localSheetId="13">[4]!ERR</definedName>
    <definedName name="____TD02" localSheetId="14">[4]!ERR</definedName>
    <definedName name="____TD02" localSheetId="3">[4]!ERR</definedName>
    <definedName name="____TD02">[4]!ERR</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EE6">[6]CONS!$E$28</definedName>
    <definedName name="___A251140">#REF!</definedName>
    <definedName name="___A251150">#REF!</definedName>
    <definedName name="___AFC1">[9]INV!$A$25:$D$28</definedName>
    <definedName name="___AFC3">[9]INV!$F$25:$I$28</definedName>
    <definedName name="___AFC5">[9]INV!$K$25:$N$28</definedName>
    <definedName name="___BGC1">[9]INV!$A$5:$D$8</definedName>
    <definedName name="___BGC3">[9]INV!$F$5:$I$8</definedName>
    <definedName name="___BGC5">[9]INV!$K$5:$N$8</definedName>
    <definedName name="___CAC1">[9]INV!$A$19:$D$22</definedName>
    <definedName name="___CAC3">[9]INV!$F$19:$I$22</definedName>
    <definedName name="___CAC5">[9]INV!$K$19:$N$22</definedName>
    <definedName name="___COD906">[6]CONS!$E$29</definedName>
    <definedName name="___EST12">#REF!</definedName>
    <definedName name="___F">#N/A</definedName>
    <definedName name="___F4" localSheetId="0" hidden="1">{"SUMINISTRO E INSTALACIÓN CANALETAS L=7.50"}</definedName>
    <definedName name="___F4" localSheetId="3" hidden="1">{"SUMINISTRO E INSTALACIÓN CANALETAS L=7.50"}</definedName>
    <definedName name="___F4" hidden="1">{"SUMINISTRO E INSTALACIÓN CANALETAS L=7.50"}</definedName>
    <definedName name="___ff2005">#N/A</definedName>
    <definedName name="___FS01">#N/A</definedName>
    <definedName name="___FS01_4">#NAME?</definedName>
    <definedName name="___FS01_6">#NAME?</definedName>
    <definedName name="___FS01_7">#NAME?</definedName>
    <definedName name="___FS01_8">#NAME?</definedName>
    <definedName name="___MOR15">[6]CONS!$E$22</definedName>
    <definedName name="___mun2">#REF!</definedName>
    <definedName name="___num10">#REF!</definedName>
    <definedName name="___num2">#REF!</definedName>
    <definedName name="___num3">#REF!</definedName>
    <definedName name="___num4">#REF!</definedName>
    <definedName name="___num5">#REF!</definedName>
    <definedName name="___num6">#REF!</definedName>
    <definedName name="___num7">#REF!</definedName>
    <definedName name="___num8">#REF!</definedName>
    <definedName name="___num9">#REF!</definedName>
    <definedName name="___r" localSheetId="1">[3]!ERR</definedName>
    <definedName name="___r" localSheetId="4">[3]!ERR</definedName>
    <definedName name="___r" localSheetId="5">[3]!ERR</definedName>
    <definedName name="___r" localSheetId="6">[3]!ERR</definedName>
    <definedName name="___r" localSheetId="7">[3]!ERR</definedName>
    <definedName name="___r" localSheetId="8">[3]!ERR</definedName>
    <definedName name="___r" localSheetId="9">[3]!ERR</definedName>
    <definedName name="___r" localSheetId="10">[3]!ERR</definedName>
    <definedName name="___r" localSheetId="11">[3]!ERR</definedName>
    <definedName name="___r" localSheetId="12">[3]!ERR</definedName>
    <definedName name="___r" localSheetId="13">[3]!ERR</definedName>
    <definedName name="___r" localSheetId="14">[3]!ERR</definedName>
    <definedName name="___r" localSheetId="3">[3]!ERR</definedName>
    <definedName name="___r">[3]!ERR</definedName>
    <definedName name="___ref4">#REF!</definedName>
    <definedName name="___SBC1">[9]INV!$A$12:$D$15</definedName>
    <definedName name="___SBC3">[9]INV!$F$12:$I$15</definedName>
    <definedName name="___SBC5">[9]INV!$K$12:$N$15</definedName>
    <definedName name="___TD02">#N/A</definedName>
    <definedName name="___TEE6">[6]CONS!$E$28</definedName>
    <definedName name="___xlfn.BAHTTEXT" hidden="1">#NAME?</definedName>
    <definedName name="__123Graph_A" hidden="1">[10]AIU!$D$338:$D$357</definedName>
    <definedName name="__123Graph_Acaja" hidden="1">[10]EVA!$D$39:$AD$39</definedName>
    <definedName name="__123Graph_ACart_AnticAdic" hidden="1">[10]EVA!$F$95:$I$95</definedName>
    <definedName name="__123Graph_AFACTURAC" hidden="1">[10]Program!$B$120:$Y$120</definedName>
    <definedName name="__123Graph_AFRQACIRR" hidden="1">[11]Main!$FP$65:$FP$70</definedName>
    <definedName name="__123Graph_AFRQACNPV" hidden="1">[11]Main!$FP$65:$FP$70</definedName>
    <definedName name="__123Graph_AFRQACRES" hidden="1">[11]Main!$FP$65:$FP$70</definedName>
    <definedName name="__123Graph_AGraph2" hidden="1">[10]AIU!$D$338:$D$357</definedName>
    <definedName name="__123Graph_AHSTGIRR" hidden="1">[11]Main!$FN$66:$FR$66</definedName>
    <definedName name="__123Graph_AHSTGNPV" hidden="1">[11]Main!$FN$66:$FR$66</definedName>
    <definedName name="__123Graph_AHSTGRES" hidden="1">[11]Main!$FN$66:$FR$66</definedName>
    <definedName name="__123Graph_Bcaja" hidden="1">[10]EVA!$D$56:$AD$56</definedName>
    <definedName name="__123Graph_BCart_AnticAdic" hidden="1">[10]EVA!$F$96:$I$96</definedName>
    <definedName name="__123Graph_Ccaja" hidden="1">[10]EVA!$D$58:$AD$58</definedName>
    <definedName name="__123Graph_CCart_AnticAdic" hidden="1">[10]EVA!$F$97:$I$97</definedName>
    <definedName name="__123Graph_Dcaja" hidden="1">[10]EVA!$D$61:$AD$61</definedName>
    <definedName name="__123Graph_DCart_AnticAdic" hidden="1">[10]EVA!$F$99:$I$99</definedName>
    <definedName name="__123Graph_ECart_AnticAdic" hidden="1">[10]EVA!$F$99:$I$99</definedName>
    <definedName name="__123Graph_LBL_ACart_AnticAdic" hidden="1">[10]EVA!$J$95:$K$95</definedName>
    <definedName name="__123Graph_LBL_Ccaja" hidden="1">[10]EVA!$D$58:$AD$58</definedName>
    <definedName name="__123Graph_LBL_DCart_AnticAdic" hidden="1">[10]EVA!$F$98:$I$98</definedName>
    <definedName name="__123Graph_X" hidden="1">[10]AIU!$C$338:$C$357</definedName>
    <definedName name="__123Graph_Xcaja" hidden="1">[10]EVA!$D$6:$AD$6</definedName>
    <definedName name="__123Graph_XFRQACNPV" hidden="1">[11]Main!$FO$65:$FO$70</definedName>
    <definedName name="__123Graph_XFRQACRES" hidden="1">[11]Main!$FO$65:$FO$70</definedName>
    <definedName name="__a1" localSheetId="0" hidden="1">{"TAB1",#N/A,TRUE,"GENERAL";"TAB2",#N/A,TRUE,"GENERAL";"TAB3",#N/A,TRUE,"GENERAL";"TAB4",#N/A,TRUE,"GENERAL";"TAB5",#N/A,TRUE,"GENERAL"}</definedName>
    <definedName name="__a1" localSheetId="3" hidden="1">{"TAB1",#N/A,TRUE,"GENERAL";"TAB2",#N/A,TRUE,"GENERAL";"TAB3",#N/A,TRUE,"GENERAL";"TAB4",#N/A,TRUE,"GENERAL";"TAB5",#N/A,TRUE,"GENERAL"}</definedName>
    <definedName name="__a1" hidden="1">{"TAB1",#N/A,TRUE,"GENERAL";"TAB2",#N/A,TRUE,"GENERAL";"TAB3",#N/A,TRUE,"GENERAL";"TAB4",#N/A,TRUE,"GENERAL";"TAB5",#N/A,TRUE,"GENERAL"}</definedName>
    <definedName name="__A251140">#REF!</definedName>
    <definedName name="__A251150">#REF!</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hidden="1">{"TAB1",#N/A,TRUE,"GENERAL";"TAB2",#N/A,TRUE,"GENERAL";"TAB3",#N/A,TRUE,"GENERAL";"TAB4",#N/A,TRUE,"GENERAL";"TAB5",#N/A,TRUE,"GENERAL"}</definedName>
    <definedName name="__AFC1">[9]INV!$A$25:$D$28</definedName>
    <definedName name="__AFC3">[9]INV!$F$25:$I$28</definedName>
    <definedName name="__AFC5">[9]INV!$K$25:$N$28</definedName>
    <definedName name="__aiu2">[12]AIU!$J$105</definedName>
    <definedName name="__APU24">#N/A</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hidden="1">{"TAB1",#N/A,TRUE,"GENERAL";"TAB2",#N/A,TRUE,"GENERAL";"TAB3",#N/A,TRUE,"GENERAL";"TAB4",#N/A,TRUE,"GENERAL";"TAB5",#N/A,TRUE,"GENERAL"}</definedName>
    <definedName name="__BGC1">[9]INV!$A$5:$D$8</definedName>
    <definedName name="__BGC3">[9]INV!$F$5:$I$8</definedName>
    <definedName name="__BGC5">[9]INV!$K$5:$N$8</definedName>
    <definedName name="__BRI10">[13]Hoja3!$F$1327</definedName>
    <definedName name="__BRI12">[13]Hoja3!$F$1366</definedName>
    <definedName name="__BRI3">[13]Hoja3!$F$1175</definedName>
    <definedName name="__BRI4">[13]Hoja3!$F$1212</definedName>
    <definedName name="__BRI6">[13]Hoja3!$F$1249</definedName>
    <definedName name="__BRI8">[13]Hoja3!$F$1288</definedName>
    <definedName name="__CAC1">[9]INV!$A$19:$D$22</definedName>
    <definedName name="__CAC3">[9]INV!$F$19:$I$22</definedName>
    <definedName name="__CAC5">[9]INV!$K$19:$N$22</definedName>
    <definedName name="__CMU005" hidden="1">#REF!</definedName>
    <definedName name="__COD906">[6]CONS!$E$29</definedName>
    <definedName name="__EMP10">[13]Hoja3!#REF!</definedName>
    <definedName name="__EMP12">[13]Hoja3!#REF!</definedName>
    <definedName name="__EMP3">[13]Hoja3!#REF!</definedName>
    <definedName name="__EMP4">[13]Hoja3!#REF!</definedName>
    <definedName name="__EMP6">[13]Hoja3!#REF!</definedName>
    <definedName name="__EMP8">[13]Hoja3!#REF!</definedName>
    <definedName name="__ESP1">[13]Hoja3!#REF!</definedName>
    <definedName name="__ESP2">[13]Hoja3!#REF!</definedName>
    <definedName name="__ESP3">[13]Hoja3!#REF!</definedName>
    <definedName name="__ESP4">[13]Hoja3!#REF!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[4]!ERR</definedName>
    <definedName name="__F" localSheetId="4">[4]!ERR</definedName>
    <definedName name="__F" localSheetId="5">[4]!ERR</definedName>
    <definedName name="__F" localSheetId="6">[4]!ERR</definedName>
    <definedName name="__F" localSheetId="7">[4]!ERR</definedName>
    <definedName name="__F" localSheetId="8">[4]!ERR</definedName>
    <definedName name="__F" localSheetId="9">[4]!ERR</definedName>
    <definedName name="__F" localSheetId="10">[4]!ERR</definedName>
    <definedName name="__F" localSheetId="11">[4]!ERR</definedName>
    <definedName name="__F" localSheetId="12">[4]!ERR</definedName>
    <definedName name="__F" localSheetId="13">[4]!ERR</definedName>
    <definedName name="__F" localSheetId="14">[4]!ERR</definedName>
    <definedName name="__F" localSheetId="3">[4]!ERR</definedName>
    <definedName name="__F">[4]!ERR</definedName>
    <definedName name="__F_1">#NAME?</definedName>
    <definedName name="__F_2">#NAME?</definedName>
    <definedName name="__F_4">#NAME?</definedName>
    <definedName name="__F_6">#NAME?</definedName>
    <definedName name="__F_7">#NAME?</definedName>
    <definedName name="__F_8">#NAME?</definedName>
    <definedName name="__ff2005" localSheetId="1">[4]!ERR</definedName>
    <definedName name="__ff2005" localSheetId="4">[4]!ERR</definedName>
    <definedName name="__ff2005" localSheetId="5">[4]!ERR</definedName>
    <definedName name="__ff2005" localSheetId="6">[4]!ERR</definedName>
    <definedName name="__ff2005" localSheetId="7">[4]!ERR</definedName>
    <definedName name="__ff2005" localSheetId="8">[4]!ERR</definedName>
    <definedName name="__ff2005" localSheetId="9">[4]!ERR</definedName>
    <definedName name="__ff2005" localSheetId="10">[4]!ERR</definedName>
    <definedName name="__ff2005" localSheetId="11">[4]!ERR</definedName>
    <definedName name="__ff2005" localSheetId="12">[4]!ERR</definedName>
    <definedName name="__ff2005" localSheetId="13">[4]!ERR</definedName>
    <definedName name="__ff2005" localSheetId="14">[4]!ERR</definedName>
    <definedName name="__ff2005" localSheetId="3">[4]!ERR</definedName>
    <definedName name="__ff2005">[4]!ERR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1">[14]!ERR</definedName>
    <definedName name="__FS01" localSheetId="4">[14]!ERR</definedName>
    <definedName name="__FS01" localSheetId="5">[14]!ERR</definedName>
    <definedName name="__FS01" localSheetId="6">[14]!ERR</definedName>
    <definedName name="__FS01" localSheetId="7">[14]!ERR</definedName>
    <definedName name="__FS01" localSheetId="8">[14]!ERR</definedName>
    <definedName name="__FS01" localSheetId="9">[14]!ERR</definedName>
    <definedName name="__FS01" localSheetId="10">[14]!ERR</definedName>
    <definedName name="__FS01" localSheetId="11">[14]!ERR</definedName>
    <definedName name="__FS01" localSheetId="12">[14]!ERR</definedName>
    <definedName name="__FS01" localSheetId="13">[14]!ERR</definedName>
    <definedName name="__FS01" localSheetId="14">[14]!ERR</definedName>
    <definedName name="__FS01" localSheetId="3">[14]!ERR</definedName>
    <definedName name="__FS01">[14]!ERR</definedName>
    <definedName name="__FS01_1">#NAME?</definedName>
    <definedName name="__FS01_2">#NAME?</definedName>
    <definedName name="__FS01_4">#NAME?</definedName>
    <definedName name="__FS01_6">#NAME?</definedName>
    <definedName name="__FS01_7">#NAME?</definedName>
    <definedName name="__FS01_8">#NAME?</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hidden="1">{"TAB1",#N/A,TRUE,"GENERAL";"TAB2",#N/A,TRUE,"GENERAL";"TAB3",#N/A,TRUE,"GENERAL";"TAB4",#N/A,TRUE,"GENERAL";"TAB5",#N/A,TRUE,"GENERAL"}</definedName>
    <definedName name="__ipc1">#REF!</definedName>
    <definedName name="__ipc2">#REF!</definedName>
    <definedName name="__ipc3">#REF!</definedName>
    <definedName name="__ipc4">#REF!</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hidden="1">{"via1",#N/A,TRUE,"general";"via2",#N/A,TRUE,"general";"via3",#N/A,TRUE,"general"}</definedName>
    <definedName name="__MAT112">[15]INSUMOS!$D$270</definedName>
    <definedName name="__MAT121">[15]INSUMOS!$D$91</definedName>
    <definedName name="__MAT177">[15]INSUMOS!$D$310</definedName>
    <definedName name="__MAT180">[15]INSUMOS!$D$76</definedName>
    <definedName name="__MOR15">[6]CONS!$E$22</definedName>
    <definedName name="__mun2">#REF!</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localSheetId="3"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1">[2]!ERR</definedName>
    <definedName name="__r" localSheetId="4">[2]!ERR</definedName>
    <definedName name="__r" localSheetId="5">[2]!ERR</definedName>
    <definedName name="__r" localSheetId="6">[2]!ERR</definedName>
    <definedName name="__r" localSheetId="7">[2]!ERR</definedName>
    <definedName name="__r" localSheetId="8">[2]!ERR</definedName>
    <definedName name="__r" localSheetId="9">[2]!ERR</definedName>
    <definedName name="__r" localSheetId="10">[2]!ERR</definedName>
    <definedName name="__r" localSheetId="11">[2]!ERR</definedName>
    <definedName name="__r" localSheetId="12">[2]!ERR</definedName>
    <definedName name="__r" localSheetId="13">[2]!ERR</definedName>
    <definedName name="__r" localSheetId="14">[2]!ERR</definedName>
    <definedName name="__r" localSheetId="3">[2]!ERR</definedName>
    <definedName name="__r">[2]!ERR</definedName>
    <definedName name="__r4r" localSheetId="0" hidden="1">{"via1",#N/A,TRUE,"general";"via2",#N/A,TRUE,"general";"via3",#N/A,TRUE,"general"}</definedName>
    <definedName name="__r4r" localSheetId="3" hidden="1">{"via1",#N/A,TRUE,"general";"via2",#N/A,TRUE,"general";"via3",#N/A,TRUE,"general"}</definedName>
    <definedName name="__r4r" hidden="1">{"via1",#N/A,TRUE,"general";"via2",#N/A,TRUE,"general";"via3",#N/A,TRUE,"general"}</definedName>
    <definedName name="__ref4">#REF!</definedName>
    <definedName name="__rtu6" localSheetId="0" hidden="1">{"via1",#N/A,TRUE,"general";"via2",#N/A,TRUE,"general";"via3",#N/A,TRUE,"general"}</definedName>
    <definedName name="__rtu6" localSheetId="3"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hidden="1">{"via1",#N/A,TRUE,"general";"via2",#N/A,TRUE,"general";"via3",#N/A,TRUE,"general"}</definedName>
    <definedName name="__SBC1">[9]INV!$A$12:$D$15</definedName>
    <definedName name="__SBC3">[9]INV!$F$12:$I$15</definedName>
    <definedName name="__SBC5">[9]INV!$K$12:$N$15</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hidden="1">{"via1",#N/A,TRUE,"general";"via2",#N/A,TRUE,"general";"via3",#N/A,TRUE,"general"}</definedName>
    <definedName name="__TD02" localSheetId="1">[4]!ERR</definedName>
    <definedName name="__TD02" localSheetId="4">[4]!ERR</definedName>
    <definedName name="__TD02" localSheetId="5">[4]!ERR</definedName>
    <definedName name="__TD02" localSheetId="6">[4]!ERR</definedName>
    <definedName name="__TD02" localSheetId="7">[4]!ERR</definedName>
    <definedName name="__TD02" localSheetId="8">[4]!ERR</definedName>
    <definedName name="__TD02" localSheetId="9">[4]!ERR</definedName>
    <definedName name="__TD02" localSheetId="10">[4]!ERR</definedName>
    <definedName name="__TD02" localSheetId="11">[4]!ERR</definedName>
    <definedName name="__TD02" localSheetId="12">[4]!ERR</definedName>
    <definedName name="__TD02" localSheetId="13">[4]!ERR</definedName>
    <definedName name="__TD02" localSheetId="14">[4]!ERR</definedName>
    <definedName name="__TD02" localSheetId="3">[4]!ERR</definedName>
    <definedName name="__TD02">[4]!ERR</definedName>
    <definedName name="__TD02_1">#NAME?</definedName>
    <definedName name="__TD02_2">#NAME?</definedName>
    <definedName name="__TD02_4">#NAME?</definedName>
    <definedName name="__TD02_6">#NAME?</definedName>
    <definedName name="__TD02_7">#NAME?</definedName>
    <definedName name="__TD02_8">#NAME?</definedName>
    <definedName name="__TEE10">[13]Hoja3!$F$786</definedName>
    <definedName name="__TEE6">[13]Hoja3!$F$746</definedName>
    <definedName name="__TUB10">[13]Hoja3!$F$163</definedName>
    <definedName name="__TUB12">[13]Hoja3!$F$202</definedName>
    <definedName name="__TUB3">[13]Hoja3!$F$47</definedName>
    <definedName name="__TUB6">[13]Hoja3!$F$85</definedName>
    <definedName name="__TUB8">[13]Hoja3!$F$124</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3"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3"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3"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3"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3"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3"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hidden="1">{"via1",#N/A,TRUE,"general";"via2",#N/A,TRUE,"general";"via3",#N/A,TRUE,"general"}</definedName>
    <definedName name="__WEL124">[13]Hoja3!$F$1026</definedName>
    <definedName name="__x1" localSheetId="0" hidden="1">{"TAB1",#N/A,TRUE,"GENERAL";"TAB2",#N/A,TRUE,"GENERAL";"TAB3",#N/A,TRUE,"GENERAL";"TAB4",#N/A,TRUE,"GENERAL";"TAB5",#N/A,TRUE,"GENERAL"}</definedName>
    <definedName name="__x1" localSheetId="3"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3"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3"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3"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3"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3"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3"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3"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3"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3"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3"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3"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3"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3"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3"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3"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3"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3"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3"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3"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3"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[10]EVA!$F$104:$I$104</definedName>
    <definedName name="_2__123Graph_BCart_Utilidad" hidden="1">[10]EVA!$F$105:$I$105</definedName>
    <definedName name="_3__123Graph_CCart_Utilidad" hidden="1">[10]EVA!$F$106:$I$106</definedName>
    <definedName name="_4__123Graph_LBL_ACart_Utilidad" hidden="1">[10]EVA!$F$109:$I$109</definedName>
    <definedName name="_5__123Graph_LBL_BCart_Utilidad" hidden="1">[10]EVA!$F$110:$I$110</definedName>
    <definedName name="_6__123Graph_LBL_CCart_Utilidad" hidden="1">[10]EVA!$F$111:$I$111</definedName>
    <definedName name="_7__123Graph_XCart_Utilidad" hidden="1">[10]EVA!$F$103:$I$103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251140">#REF!</definedName>
    <definedName name="_A251150">#REF!</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FC1">[9]INV!$A$25:$D$28</definedName>
    <definedName name="_AFC3">[9]INV!$F$25:$I$28</definedName>
    <definedName name="_AFC5">[9]INV!$K$25:$N$28</definedName>
    <definedName name="_aiu2">[12]AIU!$J$105</definedName>
    <definedName name="_APU24">#N/A</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[9]INV!$A$5:$D$8</definedName>
    <definedName name="_BGC3">[9]INV!$F$5:$I$8</definedName>
    <definedName name="_BGC5">[9]INV!$K$5:$N$8</definedName>
    <definedName name="_BRI10">[13]Hoja3!$F$1327</definedName>
    <definedName name="_BRI12">[13]Hoja3!$F$1366</definedName>
    <definedName name="_BRI3">[13]Hoja3!$F$1175</definedName>
    <definedName name="_BRI4">[13]Hoja3!$F$1212</definedName>
    <definedName name="_BRI6">[13]Hoja3!$F$1249</definedName>
    <definedName name="_BRI8">[13]Hoja3!$F$1288</definedName>
    <definedName name="_CAC1">[9]INV!$A$19:$D$22</definedName>
    <definedName name="_CAC3">[9]INV!$F$19:$I$22</definedName>
    <definedName name="_CAC5">[9]INV!$K$19:$N$22</definedName>
    <definedName name="_CMU005" hidden="1">#REF!</definedName>
    <definedName name="_COD906">[6]CONS!$E$29</definedName>
    <definedName name="_e">#NAME?</definedName>
    <definedName name="_e_6">#NAME?</definedName>
    <definedName name="_e_7">#NAME?</definedName>
    <definedName name="_e_8">#NAME?</definedName>
    <definedName name="_EMP10">[13]Hoja3!#REF!</definedName>
    <definedName name="_EMP12">[13]Hoja3!#REF!</definedName>
    <definedName name="_EMP3">[13]Hoja3!#REF!</definedName>
    <definedName name="_EMP4">[13]Hoja3!#REF!</definedName>
    <definedName name="_EMP6">[13]Hoja3!#REF!</definedName>
    <definedName name="_EMP8">[13]Hoja3!#REF!</definedName>
    <definedName name="_EQM47">[16]PRECIOS!$B$142</definedName>
    <definedName name="_ESP1">[13]Hoja3!#REF!</definedName>
    <definedName name="_ESP2">[13]Hoja3!#REF!</definedName>
    <definedName name="_ESP3">[13]Hoja3!#REF!</definedName>
    <definedName name="_ESP4">[13]Hoja3!#REF!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_1">#NAME?</definedName>
    <definedName name="_F_2">#NAME?</definedName>
    <definedName name="_F_4">#NAME?</definedName>
    <definedName name="_F_6">#NAME?</definedName>
    <definedName name="_F_7">#NAME?</definedName>
    <definedName name="_F_8">#NAME?</definedName>
    <definedName name="_F4" localSheetId="0" hidden="1">{"SUMINISTRO E INSTALACIÓN CANALETAS L=7.50"}</definedName>
    <definedName name="_F4" localSheetId="3" hidden="1">{"SUMINISTRO E INSTALACIÓN CANALETAS L=7.50"}</definedName>
    <definedName name="_F4" hidden="1">{"SUMINISTRO E INSTALACIÓN CANALETAS L=7.50"}</definedName>
    <definedName name="_ff2005">[0]!ERR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hidden="1">#REF!</definedName>
    <definedName name="_FS01">[0]!ERR</definedName>
    <definedName name="_FS01_1">#NAME?</definedName>
    <definedName name="_FS01_2">#NAME?</definedName>
    <definedName name="_FS01_4">#NAME?</definedName>
    <definedName name="_FS01_5">#NAME?</definedName>
    <definedName name="_FS01_6">#NAME?</definedName>
    <definedName name="_FS01_7">#NAME?</definedName>
    <definedName name="_FS01_8">#NAME?</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pc1">#REF!</definedName>
    <definedName name="_ipc2">#REF!</definedName>
    <definedName name="_ipc3">#REF!</definedName>
    <definedName name="_ipc4">#REF!</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T112">[15]INSUMOS!$D$270</definedName>
    <definedName name="_MAT121">[15]INSUMOS!$D$91</definedName>
    <definedName name="_MAT177">[15]INSUMOS!$D$310</definedName>
    <definedName name="_MAT180">[15]INSUMOS!$D$76</definedName>
    <definedName name="_MF1">[16]PRECIOS!$B$423</definedName>
    <definedName name="_MF13">[16]PRECIOS!$B$435</definedName>
    <definedName name="_MO10">[16]PRECIOS!$B$203</definedName>
    <definedName name="_MO11">[16]PRECIOS!$B$204</definedName>
    <definedName name="_MOR15">[6]CONS!$E$22</definedName>
    <definedName name="_mun2">[17]PESOS!#REF!</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rse_Out" hidden="1">'[18]7422CW00'!#REF!</definedName>
    <definedName name="_PRESTACIONES">[16]PRECIOS!$D$178</definedName>
    <definedName name="_r">[0]!ERR</definedName>
    <definedName name="_r4r" localSheetId="0"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f4">#REF!</definedName>
    <definedName name="_Regression_Int" hidden="1">1</definedName>
    <definedName name="_Regression_X" hidden="1">#REF!</definedName>
    <definedName name="_REGRESSION_XNJA" hidden="1">#REF!</definedName>
    <definedName name="_rtu6" localSheetId="0"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[9]INV!$A$12:$D$15</definedName>
    <definedName name="_SBC3">[9]INV!$F$12:$I$15</definedName>
    <definedName name="_SBC5">[9]INV!$K$12:$N$15</definedName>
    <definedName name="_scenchg1" hidden="1">[19]inpermeabOTRO!#REF!</definedName>
    <definedName name="_Sort" hidden="1">#REF!</definedName>
    <definedName name="_SortNJA"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ble1_In1" hidden="1">[11]Main!$U$48</definedName>
    <definedName name="_Table1_Out" hidden="1">#REF!</definedName>
    <definedName name="_Table2_In1" hidden="1">[11]Main!$U$48</definedName>
    <definedName name="_Table2_In2" hidden="1">[11]Input!$M$3</definedName>
    <definedName name="_Table2_Out" hidden="1">#REF!</definedName>
    <definedName name="_TD02">[0]!ERR</definedName>
    <definedName name="_TD02_1">#NAME?</definedName>
    <definedName name="_TD02_2">#NAME?</definedName>
    <definedName name="_TD02_4">#NAME?</definedName>
    <definedName name="_TD02_6">#NAME?</definedName>
    <definedName name="_TD02_7">#NAME?</definedName>
    <definedName name="_TD02_8">#NAME?</definedName>
    <definedName name="_TEE10">[13]Hoja3!$F$786</definedName>
    <definedName name="_TEE6">[13]Hoja3!$F$746</definedName>
    <definedName name="_TUB10">[13]Hoja3!$F$163</definedName>
    <definedName name="_TUB12">[13]Hoja3!$F$202</definedName>
    <definedName name="_TUB3">[13]Hoja3!$F$47</definedName>
    <definedName name="_TUB6">[13]Hoja3!$F$85</definedName>
    <definedName name="_TUB8">[13]Hoja3!$F$124</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WEL124">[13]Hoja3!$F$1026</definedName>
    <definedName name="_X">#NAME?</definedName>
    <definedName name="_X_1">#NAME?</definedName>
    <definedName name="_X_10">#N/A</definedName>
    <definedName name="_X_2">#NAME?</definedName>
    <definedName name="_X_3">#N/A</definedName>
    <definedName name="_X_4">#NAME?</definedName>
    <definedName name="_X_5">#NAME?</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4">#NAME?</definedName>
    <definedName name="_Z_5">#NAME?</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#REF!</definedName>
    <definedName name="A.COMB">#REF!</definedName>
    <definedName name="A.COMB1">#REF!</definedName>
    <definedName name="A.CONV1">#REF!</definedName>
    <definedName name="A.CONV2">#REF!</definedName>
    <definedName name="A.CONV4">#REF!</definedName>
    <definedName name="A.IPC1">#REF!</definedName>
    <definedName name="A.SMML">#REF!</definedName>
    <definedName name="a_1.01">[20]APU!#REF!</definedName>
    <definedName name="a_1.02">[20]APU!#REF!</definedName>
    <definedName name="a_1.03">[20]APU!#REF!</definedName>
    <definedName name="a_1.04">[20]APU!#REF!</definedName>
    <definedName name="a_1.05">[20]APU!#REF!</definedName>
    <definedName name="a_1.06">[20]APU!#REF!</definedName>
    <definedName name="a_1.07">[20]APU!#REF!</definedName>
    <definedName name="a_10.01">[20]APU!#REF!</definedName>
    <definedName name="a_11.01">[20]APU!#REF!</definedName>
    <definedName name="a_12.01">[20]APU!#REF!</definedName>
    <definedName name="a_12.02">[20]APU!#REF!</definedName>
    <definedName name="a_12.03">[20]APU!#REF!</definedName>
    <definedName name="a_12.05">[20]APU!#REF!</definedName>
    <definedName name="a_12.06">[20]APU!#REF!</definedName>
    <definedName name="a_12.07">[20]APU!#REF!</definedName>
    <definedName name="a_12.08">[20]APU!#REF!</definedName>
    <definedName name="a_12.09">[20]APU!#REF!</definedName>
    <definedName name="a_12.10">[20]APU!#REF!</definedName>
    <definedName name="a_12.11">[20]APU!#REF!</definedName>
    <definedName name="a_12.4.1">[20]APU!#REF!</definedName>
    <definedName name="a_12.4.2">[20]APU!#REF!</definedName>
    <definedName name="a_12.4.3">[20]APU!#REF!</definedName>
    <definedName name="a_13.01">[20]APU!#REF!</definedName>
    <definedName name="a_13.02">[20]APU!#REF!</definedName>
    <definedName name="a_13.03">[20]APU!#REF!</definedName>
    <definedName name="a_13.04">[20]APU!#REF!</definedName>
    <definedName name="a_13.05">[20]APU!#REF!</definedName>
    <definedName name="a_13.06">[20]APU!#REF!</definedName>
    <definedName name="a_13.07">[20]APU!#REF!</definedName>
    <definedName name="a_13.08">[20]APU!#REF!</definedName>
    <definedName name="a_13.09">[20]APU!#REF!</definedName>
    <definedName name="a_13.10">[20]APU!#REF!</definedName>
    <definedName name="a_13.11">[20]APU!#REF!</definedName>
    <definedName name="a_13.12">[20]APU!#REF!</definedName>
    <definedName name="a_13.13">[20]APU!#REF!</definedName>
    <definedName name="a_13.14">[20]APU!#REF!</definedName>
    <definedName name="a_13.15">[20]APU!#REF!</definedName>
    <definedName name="a_13.16">[20]APU!#REF!</definedName>
    <definedName name="a_13.17">[20]APU!#REF!</definedName>
    <definedName name="a_13.18">[20]APU!#REF!</definedName>
    <definedName name="a_13.19">[20]APU!#REF!</definedName>
    <definedName name="a_13.20">[20]APU!#REF!</definedName>
    <definedName name="a_13.21">[20]APU!#REF!</definedName>
    <definedName name="a_13.22">[20]APU!#REF!</definedName>
    <definedName name="a_13.23">[20]APU!#REF!</definedName>
    <definedName name="a_14.1.1">[20]APU!#REF!</definedName>
    <definedName name="a_14.1.2">[20]APU!#REF!</definedName>
    <definedName name="a_14.1.3.1">[20]APU!#REF!</definedName>
    <definedName name="a_14.1.3.2">[20]APU!#REF!</definedName>
    <definedName name="a_14.1.3.3">[20]APU!#REF!</definedName>
    <definedName name="a_14.1.3.4">[20]APU!#REF!</definedName>
    <definedName name="a_14.1.3.5">[20]APU!#REF!</definedName>
    <definedName name="a_14.1.4.1">[20]APU!#REF!</definedName>
    <definedName name="a_14.1.5.1">[20]APU!#REF!</definedName>
    <definedName name="a_14.1.5.2">[20]APU!#REF!</definedName>
    <definedName name="a_14.1.5.3">[20]APU!#REF!</definedName>
    <definedName name="a_14.1.6.1">[20]APU!#REF!</definedName>
    <definedName name="a_14.1.6.2">[20]APU!#REF!</definedName>
    <definedName name="a_14.1.6.3">[20]APU!#REF!</definedName>
    <definedName name="a_14.1.6.4">[20]APU!#REF!</definedName>
    <definedName name="a_14.1.7.1">[20]APU!#REF!</definedName>
    <definedName name="a_14.1.7.2">[20]APU!#REF!</definedName>
    <definedName name="a_14.1.7.3">[20]APU!#REF!</definedName>
    <definedName name="a_14.1.7.4">[20]APU!#REF!</definedName>
    <definedName name="a_14.2.1">[20]APU!#REF!</definedName>
    <definedName name="a_14.2.2">[20]APU!#REF!</definedName>
    <definedName name="a_14.2.3.1">[20]APU!#REF!</definedName>
    <definedName name="a_14.2.3.2">[20]APU!#REF!</definedName>
    <definedName name="a_14.2.4.1">[20]APU!#REF!</definedName>
    <definedName name="a_14.2.5.1">[20]APU!#REF!</definedName>
    <definedName name="a_14.2.6.1">[20]APU!#REF!</definedName>
    <definedName name="a_14.2.7.1">[20]APU!#REF!</definedName>
    <definedName name="a_14.2.8.1">[20]APU!#REF!</definedName>
    <definedName name="a_14.2.9.1">[20]APU!#REF!</definedName>
    <definedName name="a_14.2.9.2">[20]APU!#REF!</definedName>
    <definedName name="a_14.2.9.3">[20]APU!#REF!</definedName>
    <definedName name="a_15.01">[20]APU!#REF!</definedName>
    <definedName name="a_15.02">[20]APU!#REF!</definedName>
    <definedName name="a_15.03">[20]APU!#REF!</definedName>
    <definedName name="a_15.04">[20]APU!#REF!</definedName>
    <definedName name="a_16.1.1.1">[20]APU!#REF!</definedName>
    <definedName name="a_16.1.1.2">[20]APU!#REF!</definedName>
    <definedName name="a_16.1.1.3">[20]APU!#REF!</definedName>
    <definedName name="a_16.1.1.4">[20]APU!#REF!</definedName>
    <definedName name="a_16.1.2.1">[20]APU!#REF!</definedName>
    <definedName name="a_16.1.2.2">[20]APU!#REF!</definedName>
    <definedName name="a_16.1.2.3">[20]APU!#REF!</definedName>
    <definedName name="a_16.1.2.4">[20]APU!#REF!</definedName>
    <definedName name="a_16.1.3.1">[20]APU!#REF!</definedName>
    <definedName name="a_16.1.3.2">[20]APU!#REF!</definedName>
    <definedName name="a_16.1.3.4">[20]APU!#REF!</definedName>
    <definedName name="a_16.1.4.1">[20]APU!#REF!</definedName>
    <definedName name="a_16.1.4.2">[20]APU!#REF!</definedName>
    <definedName name="a_16.1.4.3">[20]APU!#REF!</definedName>
    <definedName name="a_16.1.4.4">[20]APU!#REF!</definedName>
    <definedName name="a_16.1.5.1">[20]APU!#REF!</definedName>
    <definedName name="a_16.1.5.2">[20]APU!#REF!</definedName>
    <definedName name="a_16.1.6.1">[20]APU!#REF!</definedName>
    <definedName name="a_16.2.1.1">[20]APU!#REF!</definedName>
    <definedName name="a_16.2.2.1">[20]APU!#REF!</definedName>
    <definedName name="a_16.2.3.1">[20]APU!#REF!</definedName>
    <definedName name="a_16.2.4.1">[20]APU!#REF!</definedName>
    <definedName name="a_16.2.5.1">#REF!</definedName>
    <definedName name="a_16.3">[20]APU!#REF!</definedName>
    <definedName name="a_2.1.1">[20]APU!#REF!</definedName>
    <definedName name="a_2.1.2">[20]APU!#REF!</definedName>
    <definedName name="a_2.1.3">[20]APU!#REF!</definedName>
    <definedName name="a_2.1.3.1">[20]APU!#REF!</definedName>
    <definedName name="a_2.1.4">[20]APU!#REF!</definedName>
    <definedName name="a_2.1.5">[20]APU!#REF!</definedName>
    <definedName name="a_2.2.1">[20]APU!#REF!</definedName>
    <definedName name="a_2.2.2">[20]APU!#REF!</definedName>
    <definedName name="a_2.2.3">[20]APU!#REF!</definedName>
    <definedName name="a_3.1">[20]APU!#REF!</definedName>
    <definedName name="a_3.10">[20]APU!#REF!</definedName>
    <definedName name="a_3.2">[20]APU!#REF!</definedName>
    <definedName name="a_3.3">[20]APU!#REF!</definedName>
    <definedName name="a_3.4">[20]APU!#REF!</definedName>
    <definedName name="a_3.5">[20]APU!#REF!</definedName>
    <definedName name="a_3.6">[20]APU!#REF!</definedName>
    <definedName name="a_3.7.1">[20]APU!#REF!</definedName>
    <definedName name="a_3.8.1">[20]APU!#REF!</definedName>
    <definedName name="a_3.9.1">[20]APU!#REF!</definedName>
    <definedName name="a_3.9.2">[20]APU!#REF!</definedName>
    <definedName name="a_3.9.3">[20]APU!#REF!</definedName>
    <definedName name="a_4.01">[20]APU!#REF!</definedName>
    <definedName name="a_5.01">[20]APU!#REF!</definedName>
    <definedName name="a_5.02">[20]APU!#REF!</definedName>
    <definedName name="a_5.03">[20]APU!#REF!</definedName>
    <definedName name="a_6">#NAME?</definedName>
    <definedName name="a_6.01">[20]APU!#REF!</definedName>
    <definedName name="a_7">#NAME?</definedName>
    <definedName name="a_7.01">[20]APU!#REF!</definedName>
    <definedName name="a_8">#NAME?</definedName>
    <definedName name="a_8.01">[20]APU!#REF!</definedName>
    <definedName name="a_8.02">[20]APU!#REF!</definedName>
    <definedName name="a_9.01">[20]APU!#REF!</definedName>
    <definedName name="a_9.02">[20]APU!#REF!</definedName>
    <definedName name="a_9.03">[20]APU!#REF!</definedName>
    <definedName name="a_9.04">[20]APU!#REF!</definedName>
    <definedName name="a_9.05">[20]APU!#REF!</definedName>
    <definedName name="A_ARCINIEGAS">#REF!</definedName>
    <definedName name="A_impresión_IM">#REF!</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1">[4]!ERR</definedName>
    <definedName name="aa" localSheetId="4">[4]!ERR</definedName>
    <definedName name="aa" localSheetId="5">[4]!ERR</definedName>
    <definedName name="aa" localSheetId="6">[4]!ERR</definedName>
    <definedName name="aa" localSheetId="7">[4]!ERR</definedName>
    <definedName name="aa" localSheetId="8">[4]!ERR</definedName>
    <definedName name="aa" localSheetId="9">[4]!ERR</definedName>
    <definedName name="aa" localSheetId="10">[4]!ERR</definedName>
    <definedName name="aa" localSheetId="11">[4]!ERR</definedName>
    <definedName name="aa" localSheetId="12">[4]!ERR</definedName>
    <definedName name="aa" localSheetId="13">[4]!ERR</definedName>
    <definedName name="aa" localSheetId="14">[4]!ERR</definedName>
    <definedName name="aa" localSheetId="3">[4]!ERR</definedName>
    <definedName name="aa">[4]!ERR</definedName>
    <definedName name="AA.CONV1">#REF!</definedName>
    <definedName name="aa_2">#NAME?</definedName>
    <definedName name="aa_4">#NAME?</definedName>
    <definedName name="AAA">[0]!ERR</definedName>
    <definedName name="AAA_1">#NAME?</definedName>
    <definedName name="AAA_10">#N/A</definedName>
    <definedName name="AAA_2">#NAME?</definedName>
    <definedName name="AAA_3">#N/A</definedName>
    <definedName name="AAA_4">#NAME?</definedName>
    <definedName name="AAA_5">#NAME?</definedName>
    <definedName name="AAA_6">#N/A</definedName>
    <definedName name="AAA_7">#N/A</definedName>
    <definedName name="AAA_8">#N/A</definedName>
    <definedName name="AAA_9">#N/A</definedName>
    <definedName name="aaaa">'[21]AC2-AG96'!#REF!</definedName>
    <definedName name="aaaaa">'[21]AC2-AG96'!#REF!</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aadddd">#REF!</definedName>
    <definedName name="AAC">[9]AASHTO!$A$14:$F$17</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#N/A</definedName>
    <definedName name="ABC">#N/A</definedName>
    <definedName name="ABD">#N/A</definedName>
    <definedName name="ABG">[9]AASHTO!$A$2:$F$5</definedName>
    <definedName name="ACADE" localSheetId="1">[22]!ERR</definedName>
    <definedName name="ACADE" localSheetId="4">[22]!ERR</definedName>
    <definedName name="ACADE" localSheetId="5">[22]!ERR</definedName>
    <definedName name="ACADE" localSheetId="6">[22]!ERR</definedName>
    <definedName name="ACADE" localSheetId="7">[22]!ERR</definedName>
    <definedName name="ACADE" localSheetId="8">[22]!ERR</definedName>
    <definedName name="ACADE" localSheetId="9">[22]!ERR</definedName>
    <definedName name="ACADE" localSheetId="10">[22]!ERR</definedName>
    <definedName name="ACADE" localSheetId="11">[22]!ERR</definedName>
    <definedName name="ACADE" localSheetId="12">[22]!ERR</definedName>
    <definedName name="ACADE" localSheetId="13">[22]!ERR</definedName>
    <definedName name="ACADE" localSheetId="14">[22]!ERR</definedName>
    <definedName name="ACADE" localSheetId="3">[22]!ERR</definedName>
    <definedName name="ACADE">[22]!ERR</definedName>
    <definedName name="AccessButton">"INSUMOS"</definedName>
    <definedName name="AccessDatabase" hidden="1">"A:\SAIN.mdb"</definedName>
    <definedName name="acero">#REF!</definedName>
    <definedName name="AceroCaseta" hidden="1">#REF!</definedName>
    <definedName name="ACPM">'[23]Datos Generales'!$B$12</definedName>
    <definedName name="ACT">#REF!</definedName>
    <definedName name="ACTA1">#REF!</definedName>
    <definedName name="ACTA2">#REF!</definedName>
    <definedName name="ACTIVIDAD">'[24]CONSEJO MCPAL'!$A:$IV</definedName>
    <definedName name="AD">#REF!</definedName>
    <definedName name="AD_4">[25]TARIFAS!$A$1:$F$52</definedName>
    <definedName name="ADAS">#N/A</definedName>
    <definedName name="ADFE" localSheetId="1">[4]!ERR</definedName>
    <definedName name="ADFE" localSheetId="4">[4]!ERR</definedName>
    <definedName name="ADFE" localSheetId="5">[4]!ERR</definedName>
    <definedName name="ADFE" localSheetId="6">[4]!ERR</definedName>
    <definedName name="ADFE" localSheetId="7">[4]!ERR</definedName>
    <definedName name="ADFE" localSheetId="8">[4]!ERR</definedName>
    <definedName name="ADFE" localSheetId="9">[4]!ERR</definedName>
    <definedName name="ADFE" localSheetId="10">[4]!ERR</definedName>
    <definedName name="ADFE" localSheetId="11">[4]!ERR</definedName>
    <definedName name="ADFE" localSheetId="12">[4]!ERR</definedName>
    <definedName name="ADFE" localSheetId="13">[4]!ERR</definedName>
    <definedName name="ADFE" localSheetId="14">[4]!ERR</definedName>
    <definedName name="ADFE" localSheetId="3">[4]!ERR</definedName>
    <definedName name="ADFE">[4]!ERR</definedName>
    <definedName name="ADFE_4">#NAME?</definedName>
    <definedName name="ADFG">#NAME?</definedName>
    <definedName name="ADFG_1">#NAME?</definedName>
    <definedName name="ADFG_2">#NAME?</definedName>
    <definedName name="ADFG_5">#NAME?</definedName>
    <definedName name="ADFGSDB" localSheetId="0"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[16]PRECIOS!$B$161</definedName>
    <definedName name="Administración">#REF!</definedName>
    <definedName name="ads"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_4">#REF!</definedName>
    <definedName name="aefa" localSheetId="0"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EIOU" hidden="1">#REF!</definedName>
    <definedName name="AER" localSheetId="1">[4]!ERR</definedName>
    <definedName name="AER" localSheetId="4">[4]!ERR</definedName>
    <definedName name="AER" localSheetId="5">[4]!ERR</definedName>
    <definedName name="AER" localSheetId="6">[4]!ERR</definedName>
    <definedName name="AER" localSheetId="7">[4]!ERR</definedName>
    <definedName name="AER" localSheetId="8">[4]!ERR</definedName>
    <definedName name="AER" localSheetId="9">[4]!ERR</definedName>
    <definedName name="AER" localSheetId="10">[4]!ERR</definedName>
    <definedName name="AER" localSheetId="11">[4]!ERR</definedName>
    <definedName name="AER" localSheetId="12">[4]!ERR</definedName>
    <definedName name="AER" localSheetId="13">[4]!ERR</definedName>
    <definedName name="AER" localSheetId="14">[4]!ERR</definedName>
    <definedName name="AER" localSheetId="3">[4]!ERR</definedName>
    <definedName name="AER">[4]!ERR</definedName>
    <definedName name="AER_4">#NAME?</definedName>
    <definedName name="AFAF">#N/A</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FSAF">#N/A</definedName>
    <definedName name="agdsgg" localSheetId="0"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UAS" localSheetId="1">[26]!ERR</definedName>
    <definedName name="AGUAS" localSheetId="4">[26]!ERR</definedName>
    <definedName name="AGUAS" localSheetId="5">[26]!ERR</definedName>
    <definedName name="AGUAS" localSheetId="6">[26]!ERR</definedName>
    <definedName name="AGUAS" localSheetId="7">[26]!ERR</definedName>
    <definedName name="AGUAS" localSheetId="8">[26]!ERR</definedName>
    <definedName name="AGUAS" localSheetId="9">[26]!ERR</definedName>
    <definedName name="AGUAS" localSheetId="10">[26]!ERR</definedName>
    <definedName name="AGUAS" localSheetId="11">[26]!ERR</definedName>
    <definedName name="AGUAS" localSheetId="12">[26]!ERR</definedName>
    <definedName name="AGUAS" localSheetId="13">[26]!ERR</definedName>
    <definedName name="AGUAS" localSheetId="14">[26]!ERR</definedName>
    <definedName name="AGUAS" localSheetId="3">[26]!ERR</definedName>
    <definedName name="AGUAS">[26]!ERR</definedName>
    <definedName name="AHI">'[23]Datos Generales'!$B$16</definedName>
    <definedName name="AIU">#REF!</definedName>
    <definedName name="alcVE">[27]Alcantarillas!#REF!</definedName>
    <definedName name="AlcVN">[27]Alcantarillas!#REF!</definedName>
    <definedName name="alivio">#N/A</definedName>
    <definedName name="AMO">'[23]Datos Generales'!$B$14</definedName>
    <definedName name="ANA">'[23]Datos Generales'!#REF!</definedName>
    <definedName name="ANAL">#N/A</definedName>
    <definedName name="ANALBSW">'[13]MANO DE OBRA'!$F$86</definedName>
    <definedName name="ANALI">#N/A</definedName>
    <definedName name="ANALIS">#N/A</definedName>
    <definedName name="ANALISISFMRAFA">#N/A</definedName>
    <definedName name="Analyst" hidden="1">#REF!</definedName>
    <definedName name="anscount" hidden="1">1</definedName>
    <definedName name="ant" localSheetId="1">[28]!ERR</definedName>
    <definedName name="ant" localSheetId="4">[28]!ERR</definedName>
    <definedName name="ant" localSheetId="5">[28]!ERR</definedName>
    <definedName name="ant" localSheetId="6">[28]!ERR</definedName>
    <definedName name="ant" localSheetId="7">[28]!ERR</definedName>
    <definedName name="ant" localSheetId="8">[28]!ERR</definedName>
    <definedName name="ant" localSheetId="9">[28]!ERR</definedName>
    <definedName name="ant" localSheetId="10">[28]!ERR</definedName>
    <definedName name="ant" localSheetId="11">[28]!ERR</definedName>
    <definedName name="ant" localSheetId="12">[28]!ERR</definedName>
    <definedName name="ant" localSheetId="13">[28]!ERR</definedName>
    <definedName name="ant" localSheetId="14">[28]!ERR</definedName>
    <definedName name="ant" localSheetId="3">[28]!ERR</definedName>
    <definedName name="ant">[28]!ERR</definedName>
    <definedName name="ANTICIPO" localSheetId="1">[4]!ERR</definedName>
    <definedName name="ANTICIPO" localSheetId="4">[4]!ERR</definedName>
    <definedName name="ANTICIPO" localSheetId="5">[4]!ERR</definedName>
    <definedName name="ANTICIPO" localSheetId="6">[4]!ERR</definedName>
    <definedName name="ANTICIPO" localSheetId="7">[4]!ERR</definedName>
    <definedName name="ANTICIPO" localSheetId="8">[4]!ERR</definedName>
    <definedName name="ANTICIPO" localSheetId="9">[4]!ERR</definedName>
    <definedName name="ANTICIPO" localSheetId="10">[4]!ERR</definedName>
    <definedName name="ANTICIPO" localSheetId="11">[4]!ERR</definedName>
    <definedName name="ANTICIPO" localSheetId="12">[4]!ERR</definedName>
    <definedName name="ANTICIPO" localSheetId="13">[4]!ERR</definedName>
    <definedName name="ANTICIPO" localSheetId="14">[4]!ERR</definedName>
    <definedName name="ANTICIPO" localSheetId="3">[4]!ERR</definedName>
    <definedName name="ANTICIPO">[4]!ERR</definedName>
    <definedName name="ANTICIPO_4">#NAME?</definedName>
    <definedName name="AÑOWUIE">'[29]Res-Accide-10'!$R$2:$R$7</definedName>
    <definedName name="APERTURA">'[13]1.1'!#REF!</definedName>
    <definedName name="APIQUE">#NAME?</definedName>
    <definedName name="APIQUE_1">#NAME?</definedName>
    <definedName name="APIQUE_2">#NAME?</definedName>
    <definedName name="APIQUE_5">#NAME?</definedName>
    <definedName name="apu">#N/A</definedName>
    <definedName name="APU_1.1.1">'[30]ANALISIS DE PRECIOS UNITARIOS'!$I$47</definedName>
    <definedName name="APU_1.1.2">'[30]ANALISIS DE PRECIOS UNITARIOS'!$I$50</definedName>
    <definedName name="APU_1.1.3">'[30]ANALISIS DE PRECIOS UNITARIOS'!$I$53</definedName>
    <definedName name="APU_1.1.4">'[30]ANALISIS DE PRECIOS UNITARIOS'!$I$56</definedName>
    <definedName name="APU_1.1.5">'[30]ANALISIS DE PRECIOS UNITARIOS'!$I$59</definedName>
    <definedName name="APU_1.2.1">'[30]ANALISIS DE PRECIOS UNITARIOS'!$I$63</definedName>
    <definedName name="APU_1.2.2">'[30]ANALISIS DE PRECIOS UNITARIOS'!$I$66</definedName>
    <definedName name="APU_1.2.3">'[30]ANALISIS DE PRECIOS UNITARIOS'!$I$69</definedName>
    <definedName name="APU_1.3.1">'[30]ANALISIS DE PRECIOS UNITARIOS'!$I$73</definedName>
    <definedName name="APU_1.3.2">'[30]ANALISIS DE PRECIOS UNITARIOS'!$I$76</definedName>
    <definedName name="APU_10.1.1">'[30]ANALISIS DE PRECIOS UNITARIOS'!$I$1189</definedName>
    <definedName name="APU_10.1.10">'[30]ANALISIS DE PRECIOS UNITARIOS'!$I$1213</definedName>
    <definedName name="APU_10.1.11">'[30]ANALISIS DE PRECIOS UNITARIOS'!$I$1216</definedName>
    <definedName name="APU_10.1.13">'[30]ANALISIS DE PRECIOS UNITARIOS'!$I$1219</definedName>
    <definedName name="APU_10.1.14">'[30]ANALISIS DE PRECIOS UNITARIOS'!$I$1222</definedName>
    <definedName name="APU_10.1.15">'[30]ANALISIS DE PRECIOS UNITARIOS'!#REF!</definedName>
    <definedName name="APU_10.1.16">'[30]ANALISIS DE PRECIOS UNITARIOS'!$I$1231</definedName>
    <definedName name="APU_10.1.17">'[30]ANALISIS DE PRECIOS UNITARIOS'!$I$1234</definedName>
    <definedName name="APU_10.1.18">'[30]ANALISIS DE PRECIOS UNITARIOS'!$I$1228</definedName>
    <definedName name="APU_10.1.19">'[30]ANALISIS DE PRECIOS UNITARIOS'!#REF!</definedName>
    <definedName name="APU_10.1.3">'[30]ANALISIS DE PRECIOS UNITARIOS'!$I$1195</definedName>
    <definedName name="APU_10.1.4">'[30]ANALISIS DE PRECIOS UNITARIOS'!$I$1198</definedName>
    <definedName name="APU_10.1.5">'[30]ANALISIS DE PRECIOS UNITARIOS'!$I$1201</definedName>
    <definedName name="APU_10.1.6">'[30]ANALISIS DE PRECIOS UNITARIOS'!$I$1204</definedName>
    <definedName name="APU_10.1.7">'[30]ANALISIS DE PRECIOS UNITARIOS'!#REF!</definedName>
    <definedName name="APU_10.1.8">'[30]ANALISIS DE PRECIOS UNITARIOS'!$I$1207</definedName>
    <definedName name="APU_10.1.9">'[30]ANALISIS DE PRECIOS UNITARIOS'!$I$1210</definedName>
    <definedName name="APU_11.1.1">'[30]ANALISIS DE PRECIOS UNITARIOS'!$I$1249</definedName>
    <definedName name="APU_11.1.2">'[30]ANALISIS DE PRECIOS UNITARIOS'!$I$1252</definedName>
    <definedName name="APU_11.1.3">'[30]ANALISIS DE PRECIOS UNITARIOS'!$I$1255</definedName>
    <definedName name="APU_11.1.4">'[30]ANALISIS DE PRECIOS UNITARIOS'!$I$1258</definedName>
    <definedName name="APU_11.2.2.1">'[30]ANALISIS DE PRECIOS UNITARIOS'!$I$1267</definedName>
    <definedName name="APU_11.2.2.2">'[30]ANALISIS DE PRECIOS UNITARIOS'!#REF!</definedName>
    <definedName name="APU_11.2.3.1">'[30]ANALISIS DE PRECIOS UNITARIOS'!$I$1274</definedName>
    <definedName name="APU_11.2.3.2">'[30]ANALISIS DE PRECIOS UNITARIOS'!$I$1277</definedName>
    <definedName name="APU_12.1.1">'[30]ANALISIS DE PRECIOS UNITARIOS'!$I$1282</definedName>
    <definedName name="APU_12.1.10">'[30]ANALISIS DE PRECIOS UNITARIOS'!$I$1309</definedName>
    <definedName name="APU_12.1.11">'[30]ANALISIS DE PRECIOS UNITARIOS'!$I$1312</definedName>
    <definedName name="APU_12.1.12">'[30]ANALISIS DE PRECIOS UNITARIOS'!$I$1315</definedName>
    <definedName name="APU_12.1.13">'[30]ANALISIS DE PRECIOS UNITARIOS'!$I$1318</definedName>
    <definedName name="APU_12.1.14">'[30]ANALISIS DE PRECIOS UNITARIOS'!$I$1321</definedName>
    <definedName name="APU_12.1.15">'[30]ANALISIS DE PRECIOS UNITARIOS'!$I$1324</definedName>
    <definedName name="APU_12.1.16">'[30]ANALISIS DE PRECIOS UNITARIOS'!$I$1327</definedName>
    <definedName name="APU_12.1.17">'[30]ANALISIS DE PRECIOS UNITARIOS'!$I$1330</definedName>
    <definedName name="APU_12.1.18">'[30]ANALISIS DE PRECIOS UNITARIOS'!$I$1333</definedName>
    <definedName name="APU_12.1.19">'[30]ANALISIS DE PRECIOS UNITARIOS'!$I$1336</definedName>
    <definedName name="APU_12.1.2">'[30]ANALISIS DE PRECIOS UNITARIOS'!$I$1285</definedName>
    <definedName name="APU_12.1.20">'[30]ANALISIS DE PRECIOS UNITARIOS'!$I$1339</definedName>
    <definedName name="APU_12.1.21">'[30]ANALISIS DE PRECIOS UNITARIOS'!$I$1342</definedName>
    <definedName name="APU_12.1.22">'[30]ANALISIS DE PRECIOS UNITARIOS'!$I$1345</definedName>
    <definedName name="APU_12.1.23">'[30]ANALISIS DE PRECIOS UNITARIOS'!$I$1348</definedName>
    <definedName name="APU_12.1.24">'[30]ANALISIS DE PRECIOS UNITARIOS'!$I$1351</definedName>
    <definedName name="APU_12.1.25">'[30]ANALISIS DE PRECIOS UNITARIOS'!$I$1354</definedName>
    <definedName name="APU_12.1.26">'[30]ANALISIS DE PRECIOS UNITARIOS'!$I$1357</definedName>
    <definedName name="APU_12.1.27">'[30]ANALISIS DE PRECIOS UNITARIOS'!$I$1360</definedName>
    <definedName name="APU_12.1.28">'[30]ANALISIS DE PRECIOS UNITARIOS'!$I$1363</definedName>
    <definedName name="APU_12.1.29">'[30]ANALISIS DE PRECIOS UNITARIOS'!$I$1366</definedName>
    <definedName name="APU_12.1.3">'[30]ANALISIS DE PRECIOS UNITARIOS'!$I$1288</definedName>
    <definedName name="APU_12.1.30">'[30]ANALISIS DE PRECIOS UNITARIOS'!$I$1369</definedName>
    <definedName name="APU_12.1.31">'[30]ANALISIS DE PRECIOS UNITARIOS'!$I$1372</definedName>
    <definedName name="APU_12.1.32">'[30]ANALISIS DE PRECIOS UNITARIOS'!$I$1375</definedName>
    <definedName name="APU_12.1.33">'[30]ANALISIS DE PRECIOS UNITARIOS'!$I$1378</definedName>
    <definedName name="APU_12.1.34">'[30]ANALISIS DE PRECIOS UNITARIOS'!$I$1381</definedName>
    <definedName name="APU_12.1.35">'[30]ANALISIS DE PRECIOS UNITARIOS'!$I$1384</definedName>
    <definedName name="APU_12.1.36">'[30]ANALISIS DE PRECIOS UNITARIOS'!$I$1387</definedName>
    <definedName name="APU_12.1.37">'[30]ANALISIS DE PRECIOS UNITARIOS'!$I$1390</definedName>
    <definedName name="APU_12.1.38">'[30]ANALISIS DE PRECIOS UNITARIOS'!$I$1393</definedName>
    <definedName name="APU_12.1.39">'[30]ANALISIS DE PRECIOS UNITARIOS'!$I$1396</definedName>
    <definedName name="APU_12.1.4">'[30]ANALISIS DE PRECIOS UNITARIOS'!$I$1291</definedName>
    <definedName name="APU_12.1.40">'[30]ANALISIS DE PRECIOS UNITARIOS'!$I$1399</definedName>
    <definedName name="APU_12.1.41">'[30]ANALISIS DE PRECIOS UNITARIOS'!$I$1402</definedName>
    <definedName name="APU_12.1.42">'[30]ANALISIS DE PRECIOS UNITARIOS'!$I$1405</definedName>
    <definedName name="APU_12.1.43">'[30]ANALISIS DE PRECIOS UNITARIOS'!$I$1408</definedName>
    <definedName name="APU_12.1.44">'[30]ANALISIS DE PRECIOS UNITARIOS'!$I$1411</definedName>
    <definedName name="APU_12.1.45">'[30]ANALISIS DE PRECIOS UNITARIOS'!$I$1414</definedName>
    <definedName name="APU_12.1.46">'[30]ANALISIS DE PRECIOS UNITARIOS'!$I$1417</definedName>
    <definedName name="APU_12.1.47">'[30]ANALISIS DE PRECIOS UNITARIOS'!$I$1420</definedName>
    <definedName name="APU_12.1.48">'[30]ANALISIS DE PRECIOS UNITARIOS'!$I$1423</definedName>
    <definedName name="APU_12.1.49">'[30]ANALISIS DE PRECIOS UNITARIOS'!#REF!</definedName>
    <definedName name="APU_12.1.5">'[30]ANALISIS DE PRECIOS UNITARIOS'!$I$1294</definedName>
    <definedName name="APU_12.1.50">'[30]ANALISIS DE PRECIOS UNITARIOS'!#REF!</definedName>
    <definedName name="APU_12.1.51">'[30]ANALISIS DE PRECIOS UNITARIOS'!#REF!</definedName>
    <definedName name="APU_12.1.53">'[30]ANALISIS DE PRECIOS UNITARIOS'!$I$1429</definedName>
    <definedName name="APU_12.1.54">'[30]ANALISIS DE PRECIOS UNITARIOS'!$I$1432</definedName>
    <definedName name="APU_12.1.55">'[30]ANALISIS DE PRECIOS UNITARIOS'!$I$1435</definedName>
    <definedName name="APU_12.1.56">'[30]ANALISIS DE PRECIOS UNITARIOS'!$I$1438</definedName>
    <definedName name="APU_12.1.57">'[30]ANALISIS DE PRECIOS UNITARIOS'!$I$1441</definedName>
    <definedName name="APU_12.1.58">'[30]ANALISIS DE PRECIOS UNITARIOS'!$I$1444</definedName>
    <definedName name="APU_12.1.59">'[30]ANALISIS DE PRECIOS UNITARIOS'!$I$1447</definedName>
    <definedName name="APU_12.1.6">'[30]ANALISIS DE PRECIOS UNITARIOS'!$I$1297</definedName>
    <definedName name="APU_12.1.60">'[30]ANALISIS DE PRECIOS UNITARIOS'!$I$1450</definedName>
    <definedName name="APU_12.1.61">'[30]ANALISIS DE PRECIOS UNITARIOS'!$I$1453</definedName>
    <definedName name="APU_12.1.62">'[30]ANALISIS DE PRECIOS UNITARIOS'!$I$1456</definedName>
    <definedName name="APU_12.1.63">'[30]ANALISIS DE PRECIOS UNITARIOS'!$I$1459</definedName>
    <definedName name="APU_12.1.64">'[30]ANALISIS DE PRECIOS UNITARIOS'!$I$1462</definedName>
    <definedName name="APU_12.1.65">'[30]ANALISIS DE PRECIOS UNITARIOS'!$I$1465</definedName>
    <definedName name="APU_12.1.66">'[30]ANALISIS DE PRECIOS UNITARIOS'!$I$1468</definedName>
    <definedName name="APU_12.1.67">'[30]ANALISIS DE PRECIOS UNITARIOS'!$I$1471</definedName>
    <definedName name="APU_12.1.68">'[30]ANALISIS DE PRECIOS UNITARIOS'!$I$1474</definedName>
    <definedName name="APU_12.1.69">'[30]ANALISIS DE PRECIOS UNITARIOS'!$I$1477</definedName>
    <definedName name="APU_12.1.7">'[30]ANALISIS DE PRECIOS UNITARIOS'!$I$1300</definedName>
    <definedName name="APU_12.1.70">'[30]ANALISIS DE PRECIOS UNITARIOS'!$I$1480</definedName>
    <definedName name="APU_12.1.71">'[30]ANALISIS DE PRECIOS UNITARIOS'!$I$1483</definedName>
    <definedName name="APU_12.1.8">'[30]ANALISIS DE PRECIOS UNITARIOS'!$I$1303</definedName>
    <definedName name="APU_12.1.9">'[30]ANALISIS DE PRECIOS UNITARIOS'!$I$1306</definedName>
    <definedName name="APU_13.1.1">'[30]ANALISIS DE PRECIOS UNITARIOS'!$I$1488</definedName>
    <definedName name="APU_13.1.2">'[30]ANALISIS DE PRECIOS UNITARIOS'!$I$1491</definedName>
    <definedName name="APU_13.1.3">'[30]ANALISIS DE PRECIOS UNITARIOS'!$I$1494</definedName>
    <definedName name="APU_13.1.4">'[30]ANALISIS DE PRECIOS UNITARIOS'!$I$1498</definedName>
    <definedName name="APU_13.1.5">'[30]ANALISIS DE PRECIOS UNITARIOS'!$I$1501</definedName>
    <definedName name="APU_13.1.6">'[30]ANALISIS DE PRECIOS UNITARIOS'!$I$1504</definedName>
    <definedName name="APU_14.1.1">'[30]ANALISIS DE PRECIOS UNITARIOS'!$I$1509</definedName>
    <definedName name="APU_14.1.2">'[30]ANALISIS DE PRECIOS UNITARIOS'!$I$1512</definedName>
    <definedName name="APU_14.1.3">'[30]ANALISIS DE PRECIOS UNITARIOS'!$I$1515</definedName>
    <definedName name="APU_14.1.4">'[30]ANALISIS DE PRECIOS UNITARIOS'!$I$1518</definedName>
    <definedName name="APU_14.1.5">'[30]ANALISIS DE PRECIOS UNITARIOS'!$I$1521</definedName>
    <definedName name="APU_15.1.1">'[30]ANALISIS DE PRECIOS UNITARIOS'!#REF!</definedName>
    <definedName name="APU_15.2.1">'[30]ANALISIS DE PRECIOS UNITARIOS'!$I$1526</definedName>
    <definedName name="APU_15.2.10">'[30]ANALISIS DE PRECIOS UNITARIOS'!$I$1553</definedName>
    <definedName name="APU_15.2.11">'[30]ANALISIS DE PRECIOS UNITARIOS'!$I$1556</definedName>
    <definedName name="APU_15.2.12">'[30]ANALISIS DE PRECIOS UNITARIOS'!$I$1559</definedName>
    <definedName name="APU_15.2.13">'[30]ANALISIS DE PRECIOS UNITARIOS'!$I$1562</definedName>
    <definedName name="APU_15.2.14">'[30]ANALISIS DE PRECIOS UNITARIOS'!$I$1565</definedName>
    <definedName name="APU_15.2.15">'[30]ANALISIS DE PRECIOS UNITARIOS'!$I$1568</definedName>
    <definedName name="APU_15.2.2">'[30]ANALISIS DE PRECIOS UNITARIOS'!$I$1529</definedName>
    <definedName name="APU_15.2.3">'[30]ANALISIS DE PRECIOS UNITARIOS'!$I$1532</definedName>
    <definedName name="APU_15.2.4">'[30]ANALISIS DE PRECIOS UNITARIOS'!$I$1535</definedName>
    <definedName name="APU_15.2.5">'[30]ANALISIS DE PRECIOS UNITARIOS'!$I$1538</definedName>
    <definedName name="APU_15.2.6">'[30]ANALISIS DE PRECIOS UNITARIOS'!$I$1541</definedName>
    <definedName name="APU_15.2.7">'[30]ANALISIS DE PRECIOS UNITARIOS'!$I$1544</definedName>
    <definedName name="APU_15.2.8">'[30]ANALISIS DE PRECIOS UNITARIOS'!$I$1547</definedName>
    <definedName name="APU_15.2.9">'[30]ANALISIS DE PRECIOS UNITARIOS'!$I$1550</definedName>
    <definedName name="APU_16.1.1">'[30]ANALISIS DE PRECIOS UNITARIOS'!$I$1573</definedName>
    <definedName name="APU_16.1.10">'[30]ANALISIS DE PRECIOS UNITARIOS'!#REF!</definedName>
    <definedName name="APU_16.1.11">'[30]ANALISIS DE PRECIOS UNITARIOS'!#REF!</definedName>
    <definedName name="APU_16.1.12">'[30]ANALISIS DE PRECIOS UNITARIOS'!#REF!</definedName>
    <definedName name="APU_16.1.13">'[30]ANALISIS DE PRECIOS UNITARIOS'!$I$1603</definedName>
    <definedName name="APU_16.1.14">'[30]ANALISIS DE PRECIOS UNITARIOS'!$I$1606</definedName>
    <definedName name="APU_16.1.15">'[30]ANALISIS DE PRECIOS UNITARIOS'!$I$1615</definedName>
    <definedName name="APU_16.1.16">'[30]ANALISIS DE PRECIOS UNITARIOS'!$I$1618</definedName>
    <definedName name="APU_16.1.17">'[30]ANALISIS DE PRECIOS UNITARIOS'!$I$1621</definedName>
    <definedName name="APU_16.1.19">'[30]ANALISIS DE PRECIOS UNITARIOS'!$I$1627</definedName>
    <definedName name="APU_16.1.2">'[30]ANALISIS DE PRECIOS UNITARIOS'!$I$1576</definedName>
    <definedName name="APU_16.1.3">'[30]ANALISIS DE PRECIOS UNITARIOS'!$I$1579</definedName>
    <definedName name="APU_16.1.4">'[30]ANALISIS DE PRECIOS UNITARIOS'!$I$1585</definedName>
    <definedName name="APU_16.1.5">'[30]ANALISIS DE PRECIOS UNITARIOS'!$I$1588</definedName>
    <definedName name="APU_16.1.6">'[30]ANALISIS DE PRECIOS UNITARIOS'!#REF!</definedName>
    <definedName name="APU_16.1.8">'[30]ANALISIS DE PRECIOS UNITARIOS'!$I$1594</definedName>
    <definedName name="APU_16.1.9">'[30]ANALISIS DE PRECIOS UNITARIOS'!$I$1597</definedName>
    <definedName name="APU_17.1.1">'[30]ANALISIS DE PRECIOS UNITARIOS'!$I$1632</definedName>
    <definedName name="APU_17.1.2">'[30]ANALISIS DE PRECIOS UNITARIOS'!$I$1635</definedName>
    <definedName name="APU_18.1.1">'[30]ANALISIS DE PRECIOS UNITARIOS'!$I$1640</definedName>
    <definedName name="APU_18.2.1">'[30]ANALISIS DE PRECIOS UNITARIOS'!$I$1644</definedName>
    <definedName name="APU_18.2.2">'[30]ANALISIS DE PRECIOS UNITARIOS'!$I$1647</definedName>
    <definedName name="APU_18.2.3">'[30]ANALISIS DE PRECIOS UNITARIOS'!$I$1650</definedName>
    <definedName name="APU_18.2.4">'[30]ANALISIS DE PRECIOS UNITARIOS'!$I$1653</definedName>
    <definedName name="APU_18.3.1">'[30]ANALISIS DE PRECIOS UNITARIOS'!$I$1657</definedName>
    <definedName name="APU_18.3.2">'[30]ANALISIS DE PRECIOS UNITARIOS'!$I$1660</definedName>
    <definedName name="APU_18.4.1">'[30]ANALISIS DE PRECIOS UNITARIOS'!$I$1664</definedName>
    <definedName name="APU_18.4.2">'[30]ANALISIS DE PRECIOS UNITARIOS'!$I$1667</definedName>
    <definedName name="APU_19.1.1">'[30]ANALISIS DE PRECIOS UNITARIOS'!$I$1672</definedName>
    <definedName name="APU_19.1.2">'[30]ANALISIS DE PRECIOS UNITARIOS'!$I$1675</definedName>
    <definedName name="APU_19.1.3">'[30]ANALISIS DE PRECIOS UNITARIOS'!$I$1678</definedName>
    <definedName name="APU_19.1.4">'[30]ANALISIS DE PRECIOS UNITARIOS'!$I$1681</definedName>
    <definedName name="APU_19.1.5">'[30]ANALISIS DE PRECIOS UNITARIOS'!$I$1684</definedName>
    <definedName name="APU_19.2.1">'[30]ANALISIS DE PRECIOS UNITARIOS'!$I$1688</definedName>
    <definedName name="APU_19.3.1">'[30]ANALISIS DE PRECIOS UNITARIOS'!$I$1692</definedName>
    <definedName name="APU_2.1.2">'[30]ANALISIS DE PRECIOS UNITARIOS'!$I$84</definedName>
    <definedName name="APU_2.1.4">'[30]ANALISIS DE PRECIOS UNITARIOS'!$I$90</definedName>
    <definedName name="APU_2.2.1">'[30]ANALISIS DE PRECIOS UNITARIOS'!$I$94</definedName>
    <definedName name="APU_2.2.2">'[30]ANALISIS DE PRECIOS UNITARIOS'!$I$97</definedName>
    <definedName name="APU_2.2.3">'[30]ANALISIS DE PRECIOS UNITARIOS'!$I$100</definedName>
    <definedName name="APU_2.3.1">'[30]ANALISIS DE PRECIOS UNITARIOS'!$I$104</definedName>
    <definedName name="APU_20.1.1">'[30]ANALISIS DE PRECIOS UNITARIOS'!$I$1697</definedName>
    <definedName name="APU_20.1.2">'[30]ANALISIS DE PRECIOS UNITARIOS'!$I$1700</definedName>
    <definedName name="APU_20.1.3">'[30]ANALISIS DE PRECIOS UNITARIOS'!$I$1703</definedName>
    <definedName name="APU_20.1.4">'[30]ANALISIS DE PRECIOS UNITARIOS'!$I$1706</definedName>
    <definedName name="APU_20.2.1">'[30]ANALISIS DE PRECIOS UNITARIOS'!$I$1710</definedName>
    <definedName name="APU_20.2.2">'[30]ANALISIS DE PRECIOS UNITARIOS'!$I$1713</definedName>
    <definedName name="APU_20.2.3">'[30]ANALISIS DE PRECIOS UNITARIOS'!$I$1716</definedName>
    <definedName name="APU_20.2.4">'[30]ANALISIS DE PRECIOS UNITARIOS'!$I$1719</definedName>
    <definedName name="APU_20.2.5">'[30]ANALISIS DE PRECIOS UNITARIOS'!$I$1722</definedName>
    <definedName name="APU_20.2.6">'[30]ANALISIS DE PRECIOS UNITARIOS'!$I$1725</definedName>
    <definedName name="APU_21.2.1">'[30]ANALISIS DE PRECIOS UNITARIOS'!#REF!</definedName>
    <definedName name="APU_21.2.2">'[30]ANALISIS DE PRECIOS UNITARIOS'!$I$1770</definedName>
    <definedName name="APU_21.2.3">'[30]ANALISIS DE PRECIOS UNITARIOS'!$I$1773</definedName>
    <definedName name="APU_21.2.4">'[30]ANALISIS DE PRECIOS UNITARIOS'!$I$1776</definedName>
    <definedName name="APU_3.1.1">'[30]ANALISIS DE PRECIOS UNITARIOS'!$I$112</definedName>
    <definedName name="APU_3.1.10">'[30]ANALISIS DE PRECIOS UNITARIOS'!$I$139</definedName>
    <definedName name="APU_3.1.11">'[30]ANALISIS DE PRECIOS UNITARIOS'!$I$142</definedName>
    <definedName name="APU_3.1.12">'[30]ANALISIS DE PRECIOS UNITARIOS'!$I$145</definedName>
    <definedName name="APU_3.1.13">'[30]ANALISIS DE PRECIOS UNITARIOS'!$I$148</definedName>
    <definedName name="APU_3.1.2">'[30]ANALISIS DE PRECIOS UNITARIOS'!$I$115</definedName>
    <definedName name="APU_3.1.3">'[30]ANALISIS DE PRECIOS UNITARIOS'!$I$118</definedName>
    <definedName name="APU_3.1.4">'[30]ANALISIS DE PRECIOS UNITARIOS'!$I$121</definedName>
    <definedName name="APU_3.1.5">'[30]ANALISIS DE PRECIOS UNITARIOS'!$I$124</definedName>
    <definedName name="APU_3.1.6">'[30]ANALISIS DE PRECIOS UNITARIOS'!$I$127</definedName>
    <definedName name="APU_3.1.7">'[30]ANALISIS DE PRECIOS UNITARIOS'!$I$130</definedName>
    <definedName name="APU_3.1.8">'[30]ANALISIS DE PRECIOS UNITARIOS'!$I$133</definedName>
    <definedName name="APU_3.1.9">'[30]ANALISIS DE PRECIOS UNITARIOS'!$I$136</definedName>
    <definedName name="APU_3.2.1">'[30]ANALISIS DE PRECIOS UNITARIOS'!$I$152</definedName>
    <definedName name="APU_3.2.10">'[30]ANALISIS DE PRECIOS UNITARIOS'!$I$179</definedName>
    <definedName name="APU_3.2.2">'[30]ANALISIS DE PRECIOS UNITARIOS'!$I$155</definedName>
    <definedName name="APU_3.2.3">'[30]ANALISIS DE PRECIOS UNITARIOS'!$I$158</definedName>
    <definedName name="APU_3.2.4">'[30]ANALISIS DE PRECIOS UNITARIOS'!$I$161</definedName>
    <definedName name="APU_3.2.5">'[30]ANALISIS DE PRECIOS UNITARIOS'!$I$164</definedName>
    <definedName name="APU_3.2.6">'[30]ANALISIS DE PRECIOS UNITARIOS'!$I$167</definedName>
    <definedName name="APU_3.2.7">'[30]ANALISIS DE PRECIOS UNITARIOS'!$I$170</definedName>
    <definedName name="APU_3.2.8">'[30]ANALISIS DE PRECIOS UNITARIOS'!$I$173</definedName>
    <definedName name="APU_3.2.9">'[30]ANALISIS DE PRECIOS UNITARIOS'!$I$176</definedName>
    <definedName name="APU_3.3.1">'[30]ANALISIS DE PRECIOS UNITARIOS'!$I$183</definedName>
    <definedName name="APU_3.3.2">'[30]ANALISIS DE PRECIOS UNITARIOS'!$I$186</definedName>
    <definedName name="APU_3.3.3">'[30]ANALISIS DE PRECIOS UNITARIOS'!$I$189</definedName>
    <definedName name="APU_3.3.4">'[30]ANALISIS DE PRECIOS UNITARIOS'!$I$192</definedName>
    <definedName name="APU_3.4.1.1">'[30]ANALISIS DE PRECIOS UNITARIOS'!$I$197</definedName>
    <definedName name="APU_3.4.2.1">'[30]ANALISIS DE PRECIOS UNITARIOS'!$I$210</definedName>
    <definedName name="APU_3.4.2.2">'[30]ANALISIS DE PRECIOS UNITARIOS'!$I$213</definedName>
    <definedName name="APU_3.4.2.3">'[30]ANALISIS DE PRECIOS UNITARIOS'!$I$216</definedName>
    <definedName name="APU_3.4.3.1">'[30]ANALISIS DE PRECIOS UNITARIOS'!$I$223</definedName>
    <definedName name="APU_3.4.3.2">'[30]ANALISIS DE PRECIOS UNITARIOS'!$I$226</definedName>
    <definedName name="APU_3.4.4.1">'[30]ANALISIS DE PRECIOS UNITARIOS'!$I$230</definedName>
    <definedName name="APU_3.4.4.2">'[30]ANALISIS DE PRECIOS UNITARIOS'!$I$233</definedName>
    <definedName name="APU_3.4.4.3">'[30]ANALISIS DE PRECIOS UNITARIOS'!$I$236</definedName>
    <definedName name="APU_3.4.5.1">'[30]ANALISIS DE PRECIOS UNITARIOS'!$I$240</definedName>
    <definedName name="APU_4.1.1">'[30]ANALISIS DE PRECIOS UNITARIOS'!$I$245</definedName>
    <definedName name="APU_4.1.2">'[30]ANALISIS DE PRECIOS UNITARIOS'!$I$248</definedName>
    <definedName name="APU_4.1.3">'[30]ANALISIS DE PRECIOS UNITARIOS'!$I$251</definedName>
    <definedName name="APU_4.1.4">'[30]ANALISIS DE PRECIOS UNITARIOS'!$I$254</definedName>
    <definedName name="APU_4.1.5">'[30]ANALISIS DE PRECIOS UNITARIOS'!$I$257</definedName>
    <definedName name="APU_4.1.6">'[30]ANALISIS DE PRECIOS UNITARIOS'!$I$260</definedName>
    <definedName name="APU_4.1.7">'[30]ANALISIS DE PRECIOS UNITARIOS'!$I$263</definedName>
    <definedName name="APU_4.1.8">'[30]ANALISIS DE PRECIOS UNITARIOS'!$I$266</definedName>
    <definedName name="APU_4.5.1">'[30]ANALISIS DE PRECIOS UNITARIOS'!$I$270</definedName>
    <definedName name="APU_4.5.2">'[30]ANALISIS DE PRECIOS UNITARIOS'!#REF!</definedName>
    <definedName name="APU_5.1.1">'[30]ANALISIS DE PRECIOS UNITARIOS'!$I$275</definedName>
    <definedName name="APU_5.1.10">'[30]ANALISIS DE PRECIOS UNITARIOS'!$I$305</definedName>
    <definedName name="APU_5.1.11">'[30]ANALISIS DE PRECIOS UNITARIOS'!$I$308</definedName>
    <definedName name="APU_5.1.12">'[30]ANALISIS DE PRECIOS UNITARIOS'!$I$311</definedName>
    <definedName name="APU_5.1.13">'[30]ANALISIS DE PRECIOS UNITARIOS'!$I$314</definedName>
    <definedName name="APU_5.1.2">'[30]ANALISIS DE PRECIOS UNITARIOS'!$I$278</definedName>
    <definedName name="APU_5.1.4">'[30]ANALISIS DE PRECIOS UNITARIOS'!$I$284</definedName>
    <definedName name="APU_5.1.5">'[30]ANALISIS DE PRECIOS UNITARIOS'!$I$289</definedName>
    <definedName name="APU_5.1.6">'[30]ANALISIS DE PRECIOS UNITARIOS'!$I$292</definedName>
    <definedName name="APU_5.1.7">'[30]ANALISIS DE PRECIOS UNITARIOS'!$I$295</definedName>
    <definedName name="APU_5.1.8">'[30]ANALISIS DE PRECIOS UNITARIOS'!$I$298</definedName>
    <definedName name="APU_5.1.9">'[30]ANALISIS DE PRECIOS UNITARIOS'!$I$301</definedName>
    <definedName name="APU_5.3.1">'[30]ANALISIS DE PRECIOS UNITARIOS'!$I$322</definedName>
    <definedName name="APU_6.1.1">'[30]ANALISIS DE PRECIOS UNITARIOS'!$I$327</definedName>
    <definedName name="APU_6.1.10">'[30]ANALISIS DE PRECIOS UNITARIOS'!$I$351</definedName>
    <definedName name="APU_6.1.2">'[30]ANALISIS DE PRECIOS UNITARIOS'!$I$330</definedName>
    <definedName name="APU_6.1.3">'[30]ANALISIS DE PRECIOS UNITARIOS'!$I$333</definedName>
    <definedName name="APU_6.1.5">'[30]ANALISIS DE PRECIOS UNITARIOS'!$I$339</definedName>
    <definedName name="APU_6.1.6">'[30]ANALISIS DE PRECIOS UNITARIOS'!$I$342</definedName>
    <definedName name="APU_6.1.7">'[30]ANALISIS DE PRECIOS UNITARIOS'!#REF!</definedName>
    <definedName name="APU_6.1.8">'[30]ANALISIS DE PRECIOS UNITARIOS'!$I$345</definedName>
    <definedName name="APU_6.1.9">'[30]ANALISIS DE PRECIOS UNITARIOS'!$I$348</definedName>
    <definedName name="APU_6_1_11">'[30]ANALISIS DE PRECIOS UNITARIOS'!$I$357</definedName>
    <definedName name="APU_7.1.1">'[30]ANALISIS DE PRECIOS UNITARIOS'!$I$365</definedName>
    <definedName name="APU_7.1.10">'[30]ANALISIS DE PRECIOS UNITARIOS'!$I$392</definedName>
    <definedName name="APU_7.1.2">'[30]ANALISIS DE PRECIOS UNITARIOS'!$I$368</definedName>
    <definedName name="APU_7.1.3">'[30]ANALISIS DE PRECIOS UNITARIOS'!$I$371</definedName>
    <definedName name="APU_7.1.4">'[30]ANALISIS DE PRECIOS UNITARIOS'!$I$374</definedName>
    <definedName name="APU_7.1.5">'[30]ANALISIS DE PRECIOS UNITARIOS'!$I$377</definedName>
    <definedName name="APU_7.1.6">'[30]ANALISIS DE PRECIOS UNITARIOS'!$I$380</definedName>
    <definedName name="APU_7.1.7">'[30]ANALISIS DE PRECIOS UNITARIOS'!$I$383</definedName>
    <definedName name="APU_7.1.8">'[30]ANALISIS DE PRECIOS UNITARIOS'!$I$386</definedName>
    <definedName name="APU_7.1.9">'[30]ANALISIS DE PRECIOS UNITARIOS'!$I$389</definedName>
    <definedName name="APU_7.2.1">'[30]ANALISIS DE PRECIOS UNITARIOS'!$I$396</definedName>
    <definedName name="APU_7.2.2">'[30]ANALISIS DE PRECIOS UNITARIOS'!$I$399</definedName>
    <definedName name="APU_7.3.1">'[30]ANALISIS DE PRECIOS UNITARIOS'!$I$403</definedName>
    <definedName name="APU_7.3.10">'[30]ANALISIS DE PRECIOS UNITARIOS'!$I$430</definedName>
    <definedName name="APU_7.3.11">'[30]ANALISIS DE PRECIOS UNITARIOS'!$I$433</definedName>
    <definedName name="APU_7.3.12">'[30]ANALISIS DE PRECIOS UNITARIOS'!$I$436</definedName>
    <definedName name="APU_7.3.13">'[30]ANALISIS DE PRECIOS UNITARIOS'!$I$439</definedName>
    <definedName name="APU_7.3.14">'[30]ANALISIS DE PRECIOS UNITARIOS'!$I$442</definedName>
    <definedName name="APU_7.3.15">'[30]ANALISIS DE PRECIOS UNITARIOS'!$I$445</definedName>
    <definedName name="APU_7.3.16">'[30]ANALISIS DE PRECIOS UNITARIOS'!$I$448</definedName>
    <definedName name="APU_7.3.2">'[30]ANALISIS DE PRECIOS UNITARIOS'!$I$406</definedName>
    <definedName name="APU_7.3.3">'[30]ANALISIS DE PRECIOS UNITARIOS'!$I$409</definedName>
    <definedName name="APU_7.3.4">'[30]ANALISIS DE PRECIOS UNITARIOS'!$I$412</definedName>
    <definedName name="APU_7.3.5">'[30]ANALISIS DE PRECIOS UNITARIOS'!$I$415</definedName>
    <definedName name="APU_7.3.6">'[30]ANALISIS DE PRECIOS UNITARIOS'!$I$418</definedName>
    <definedName name="APU_7.3.7">'[30]ANALISIS DE PRECIOS UNITARIOS'!$I$421</definedName>
    <definedName name="APU_7.3.8">'[30]ANALISIS DE PRECIOS UNITARIOS'!$I$424</definedName>
    <definedName name="APU_7.3.9">'[30]ANALISIS DE PRECIOS UNITARIOS'!$I$427</definedName>
    <definedName name="APU_7.4.1">'[30]ANALISIS DE PRECIOS UNITARIOS'!$I$452</definedName>
    <definedName name="APU_7.4.2">'[30]ANALISIS DE PRECIOS UNITARIOS'!$I$455</definedName>
    <definedName name="APU_7.5.1">'[30]ANALISIS DE PRECIOS UNITARIOS'!$I$459</definedName>
    <definedName name="APU_7.5.2">'[30]ANALISIS DE PRECIOS UNITARIOS'!$I$462</definedName>
    <definedName name="APU_7.5.3">'[30]ANALISIS DE PRECIOS UNITARIOS'!$I$465</definedName>
    <definedName name="APU_7.5.4">'[30]ANALISIS DE PRECIOS UNITARIOS'!$I$468</definedName>
    <definedName name="APU_7.5.5">'[30]ANALISIS DE PRECIOS UNITARIOS'!$I$471</definedName>
    <definedName name="APU_7.5.6">'[30]ANALISIS DE PRECIOS UNITARIOS'!$I$474</definedName>
    <definedName name="APU_7.5.7">'[30]ANALISIS DE PRECIOS UNITARIOS'!$I$479</definedName>
    <definedName name="APU_7.5.8">'[30]ANALISIS DE PRECIOS UNITARIOS'!$I$482</definedName>
    <definedName name="APU_7.6.1">'[30]ANALISIS DE PRECIOS UNITARIOS'!$I$486</definedName>
    <definedName name="APU_7.6.2">'[30]ANALISIS DE PRECIOS UNITARIOS'!$I$489</definedName>
    <definedName name="APU_7.6.3">'[30]ANALISIS DE PRECIOS UNITARIOS'!$I$492</definedName>
    <definedName name="APU_7.7.1.1">'[30]ANALISIS DE PRECIOS UNITARIOS'!$I$497</definedName>
    <definedName name="APU_7.7.1.2">'[30]ANALISIS DE PRECIOS UNITARIOS'!$I$500</definedName>
    <definedName name="APU_7.7.1.3">'[30]ANALISIS DE PRECIOS UNITARIOS'!$I$503</definedName>
    <definedName name="APU_7.7.1.4">'[30]ANALISIS DE PRECIOS UNITARIOS'!$I$506</definedName>
    <definedName name="APU_7.7.1.5">'[30]ANALISIS DE PRECIOS UNITARIOS'!$I$509</definedName>
    <definedName name="APU_7.7.1.6">'[30]ANALISIS DE PRECIOS UNITARIOS'!$I$512</definedName>
    <definedName name="APU_7.7.1.7">'[30]ANALISIS DE PRECIOS UNITARIOS'!$I$515</definedName>
    <definedName name="APU_7.7.1.8">'[30]ANALISIS DE PRECIOS UNITARIOS'!$I$518</definedName>
    <definedName name="APU_7.7.2.1">'[30]ANALISIS DE PRECIOS UNITARIOS'!$I$522</definedName>
    <definedName name="APU_7.7.2.2">'[30]ANALISIS DE PRECIOS UNITARIOS'!$I$525</definedName>
    <definedName name="APU_7.7.2.3">'[30]ANALISIS DE PRECIOS UNITARIOS'!$I$528</definedName>
    <definedName name="APU_7.7.2.4">'[30]ANALISIS DE PRECIOS UNITARIOS'!$I$531</definedName>
    <definedName name="APU_7.7.3.1">'[30]ANALISIS DE PRECIOS UNITARIOS'!$I$535</definedName>
    <definedName name="APU_7.7.3.2">'[30]ANALISIS DE PRECIOS UNITARIOS'!$I$538</definedName>
    <definedName name="APU_7.7.4.1">'[30]ANALISIS DE PRECIOS UNITARIOS'!$I$542</definedName>
    <definedName name="APU_7.7.4.2">'[30]ANALISIS DE PRECIOS UNITARIOS'!$I$545</definedName>
    <definedName name="APU_7.7.4.3">'[30]ANALISIS DE PRECIOS UNITARIOS'!$I$548</definedName>
    <definedName name="APU_7.7.5.1">'[30]ANALISIS DE PRECIOS UNITARIOS'!$I$552</definedName>
    <definedName name="APU_7.7.5.2">'[30]ANALISIS DE PRECIOS UNITARIOS'!$I$555</definedName>
    <definedName name="APU_7.7.6.1">'[30]ANALISIS DE PRECIOS UNITARIOS'!$I$559</definedName>
    <definedName name="APU_7.7.6.2">'[30]ANALISIS DE PRECIOS UNITARIOS'!$I$562</definedName>
    <definedName name="APU_7.7.6.3">'[30]ANALISIS DE PRECIOS UNITARIOS'!$I$565</definedName>
    <definedName name="APU_7.7.6.4">'[30]ANALISIS DE PRECIOS UNITARIOS'!$I$568</definedName>
    <definedName name="APU_7.7.6.5">'[30]ANALISIS DE PRECIOS UNITARIOS'!$I$571</definedName>
    <definedName name="APU_7.7.6.6">'[30]ANALISIS DE PRECIOS UNITARIOS'!$I$574</definedName>
    <definedName name="APU_7.7.7.1">'[30]ANALISIS DE PRECIOS UNITARIOS'!$I$578</definedName>
    <definedName name="APU_7.7.7.2">'[30]ANALISIS DE PRECIOS UNITARIOS'!$I$581</definedName>
    <definedName name="APU_7.7.8.1.1">'[30]ANALISIS DE PRECIOS UNITARIOS'!$I$586</definedName>
    <definedName name="APU_7.7.8.1.10">'[30]ANALISIS DE PRECIOS UNITARIOS'!$I$613</definedName>
    <definedName name="APU_7.7.8.1.11">'[30]ANALISIS DE PRECIOS UNITARIOS'!$I$616</definedName>
    <definedName name="APU_7.7.8.1.2">'[30]ANALISIS DE PRECIOS UNITARIOS'!$I$589</definedName>
    <definedName name="APU_7.7.8.1.3">'[30]ANALISIS DE PRECIOS UNITARIOS'!$I$592</definedName>
    <definedName name="APU_7.7.8.1.4">'[30]ANALISIS DE PRECIOS UNITARIOS'!$I$595</definedName>
    <definedName name="APU_7.7.8.1.5">'[30]ANALISIS DE PRECIOS UNITARIOS'!$I$598</definedName>
    <definedName name="APU_7.7.8.1.6">'[30]ANALISIS DE PRECIOS UNITARIOS'!$I$601</definedName>
    <definedName name="APU_7.7.8.1.7">'[30]ANALISIS DE PRECIOS UNITARIOS'!$I$604</definedName>
    <definedName name="APU_7.7.8.1.8">'[30]ANALISIS DE PRECIOS UNITARIOS'!$I$607</definedName>
    <definedName name="APU_7.7.8.1.9">'[30]ANALISIS DE PRECIOS UNITARIOS'!$I$610</definedName>
    <definedName name="APU_7.7.8.2.1">'[30]ANALISIS DE PRECIOS UNITARIOS'!$I$620</definedName>
    <definedName name="APU_7.7.8.2.2">'[30]ANALISIS DE PRECIOS UNITARIOS'!$I$623</definedName>
    <definedName name="APU_7.7.8.3.1">'[30]ANALISIS DE PRECIOS UNITARIOS'!$I$627</definedName>
    <definedName name="APU_7.7.8.3.2">'[30]ANALISIS DE PRECIOS UNITARIOS'!$I$630</definedName>
    <definedName name="APU_7.7.8.3.3">'[30]ANALISIS DE PRECIOS UNITARIOS'!$I$633</definedName>
    <definedName name="APU_7.7.8.3.4">'[30]ANALISIS DE PRECIOS UNITARIOS'!$I$636</definedName>
    <definedName name="APU_7.7.8.3.5">'[30]ANALISIS DE PRECIOS UNITARIOS'!$I$639</definedName>
    <definedName name="APU_7.7.8.3.6">'[30]ANALISIS DE PRECIOS UNITARIOS'!$I$642</definedName>
    <definedName name="APU_7.7.8.4.1">'[30]ANALISIS DE PRECIOS UNITARIOS'!$I$646</definedName>
    <definedName name="APU_7.7.8.4.2">'[30]ANALISIS DE PRECIOS UNITARIOS'!$I$649</definedName>
    <definedName name="APU_7.7.8.4.3">'[30]ANALISIS DE PRECIOS UNITARIOS'!$I$652</definedName>
    <definedName name="APU_7.7.8.4.4">'[30]ANALISIS DE PRECIOS UNITARIOS'!$I$655</definedName>
    <definedName name="APU_7.7.8.4.5">'[30]ANALISIS DE PRECIOS UNITARIOS'!$I$658</definedName>
    <definedName name="APU_7.7.8.4.6">'[30]ANALISIS DE PRECIOS UNITARIOS'!$I$661</definedName>
    <definedName name="APU_7.7.8.4.7">'[30]ANALISIS DE PRECIOS UNITARIOS'!$I$664</definedName>
    <definedName name="APU_7.7.8.4.8">'[30]ANALISIS DE PRECIOS UNITARIOS'!$I$667</definedName>
    <definedName name="APU_7.8.1.1">'[30]ANALISIS DE PRECIOS UNITARIOS'!$I$672</definedName>
    <definedName name="APU_7.8.1.2">'[30]ANALISIS DE PRECIOS UNITARIOS'!$I$675</definedName>
    <definedName name="APU_7.8.1.3">'[30]ANALISIS DE PRECIOS UNITARIOS'!$I$678</definedName>
    <definedName name="APU_7.8.1.4">'[30]ANALISIS DE PRECIOS UNITARIOS'!$I$681</definedName>
    <definedName name="APU_7.8.2.1">'[30]ANALISIS DE PRECIOS UNITARIOS'!$I$685</definedName>
    <definedName name="APU_7.8.2.2">'[30]ANALISIS DE PRECIOS UNITARIOS'!$I$688</definedName>
    <definedName name="APU_7.8.2.3">'[30]ANALISIS DE PRECIOS UNITARIOS'!$I$691</definedName>
    <definedName name="APU_7.8.3.1">'[30]ANALISIS DE PRECIOS UNITARIOS'!$I$695</definedName>
    <definedName name="APU_7.8.3.2">'[30]ANALISIS DE PRECIOS UNITARIOS'!$I$698</definedName>
    <definedName name="APU_7.9.1.1">'[30]ANALISIS DE PRECIOS UNITARIOS'!$I$703</definedName>
    <definedName name="APU_7.9.1.2">'[30]ANALISIS DE PRECIOS UNITARIOS'!$I$706</definedName>
    <definedName name="APU_7.9.1.3">'[30]ANALISIS DE PRECIOS UNITARIOS'!$I$709</definedName>
    <definedName name="APU_7.9.1.4">'[30]ANALISIS DE PRECIOS UNITARIOS'!$I$712</definedName>
    <definedName name="APU_7.9.1.5">'[30]ANALISIS DE PRECIOS UNITARIOS'!$I$715</definedName>
    <definedName name="APU_7.9.2.1">'[30]ANALISIS DE PRECIOS UNITARIOS'!$I$719</definedName>
    <definedName name="APU_7.9.2.2">'[30]ANALISIS DE PRECIOS UNITARIOS'!$I$722</definedName>
    <definedName name="APU_7.9.2.3">'[30]ANALISIS DE PRECIOS UNITARIOS'!$I$725</definedName>
    <definedName name="APU_7.9.3.1">'[30]ANALISIS DE PRECIOS UNITARIOS'!$I$729</definedName>
    <definedName name="APU_7.9.3.2">'[30]ANALISIS DE PRECIOS UNITARIOS'!$I$732</definedName>
    <definedName name="APU_7.9.3.3">'[30]ANALISIS DE PRECIOS UNITARIOS'!$I$735</definedName>
    <definedName name="APU_7.9.4.1">'[30]ANALISIS DE PRECIOS UNITARIOS'!$I$739</definedName>
    <definedName name="APU_7.9.4.2">'[30]ANALISIS DE PRECIOS UNITARIOS'!$I$742</definedName>
    <definedName name="APU_7.9.4.3">'[30]ANALISIS DE PRECIOS UNITARIOS'!$I$745</definedName>
    <definedName name="APU_9.1.1">'[30]ANALISIS DE PRECIOS UNITARIOS'!$I$1184</definedName>
    <definedName name="APU_Alcaparros">'[30]ANALISIS DE PRECIOS UNITARIOS'!$I$1742</definedName>
    <definedName name="APU_Aseo_General">'[30]ANALISIS DE PRECIOS UNITARIOS'!$I$1763</definedName>
    <definedName name="APU_Cauchos_Sabaneros">'[30]ANALISIS DE PRECIOS UNITARIOS'!$I$1745</definedName>
    <definedName name="APU_Duchas_Antivandalicas">'[30]ANALISIS DE PRECIOS UNITARIOS'!#REF!</definedName>
    <definedName name="APU_Gabinete_Incendio">'[30]ANALISIS DE PRECIOS UNITARIOS'!#REF!</definedName>
    <definedName name="APU_Gescobas_Granito_BH">'[30]ANALISIS DE PRECIOS UNITARIOS'!#REF!</definedName>
    <definedName name="APU_Limpieza_Fachadas">'[30]ANALISIS DE PRECIOS UNITARIOS'!$I$1757</definedName>
    <definedName name="APU_Limpieza_Muros_Interiores">'[30]ANALISIS DE PRECIOS UNITARIOS'!$I$1760</definedName>
    <definedName name="APU_Magnolios">'[30]ANALISIS DE PRECIOS UNITARIOS'!$I$1748</definedName>
    <definedName name="APU_Mano_de_Oso">'[30]ANALISIS DE PRECIOS UNITARIOS'!$I$1736</definedName>
    <definedName name="APU_Pradizacion">'[30]ANALISIS DE PRECIOS UNITARIOS'!$I$1729</definedName>
    <definedName name="APU_Sangegado">'[30]ANALISIS DE PRECIOS UNITARIOS'!$I$1739</definedName>
    <definedName name="aq" localSheetId="1">[4]!ERR</definedName>
    <definedName name="aq" localSheetId="4">[4]!ERR</definedName>
    <definedName name="aq" localSheetId="5">[4]!ERR</definedName>
    <definedName name="aq" localSheetId="6">[4]!ERR</definedName>
    <definedName name="aq" localSheetId="7">[4]!ERR</definedName>
    <definedName name="aq" localSheetId="8">[4]!ERR</definedName>
    <definedName name="aq" localSheetId="9">[4]!ERR</definedName>
    <definedName name="aq" localSheetId="10">[4]!ERR</definedName>
    <definedName name="aq" localSheetId="11">[4]!ERR</definedName>
    <definedName name="aq" localSheetId="12">[4]!ERR</definedName>
    <definedName name="aq" localSheetId="13">[4]!ERR</definedName>
    <definedName name="aq" localSheetId="14">[4]!ERR</definedName>
    <definedName name="aq" localSheetId="3">[4]!ERR</definedName>
    <definedName name="aq">[4]!ERR</definedName>
    <definedName name="aq_2">#NAME?</definedName>
    <definedName name="aq_4">#NAME?</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V">#NAME?</definedName>
    <definedName name="AQV_1">#NAME?</definedName>
    <definedName name="AQV_2">#NAME?</definedName>
    <definedName name="AQV_5">#NAME?</definedName>
    <definedName name="ARBOL">'[13]MANO DE OBRA'!$F$97</definedName>
    <definedName name="_xlnm.Extract">#REF!</definedName>
    <definedName name="_xlnm.Print_Area" localSheetId="1">'analisis '!$A$1:$G$26</definedName>
    <definedName name="_xlnm.Print_Area" localSheetId="4">'ITEM 1.1'!$B$1:$M$56</definedName>
    <definedName name="_xlnm.Print_Area" localSheetId="5">'ITEM 2.1'!$A$1:$L$54</definedName>
    <definedName name="_xlnm.Print_Area" localSheetId="6">'ITEM 2.2'!$A$1:$L$54</definedName>
    <definedName name="_xlnm.Print_Area" localSheetId="7">'ITEM 3.1'!$A$1:$L$55</definedName>
    <definedName name="_xlnm.Print_Area" localSheetId="8">'ITEM 4.1'!$A$1:$L$55</definedName>
    <definedName name="_xlnm.Print_Area" localSheetId="9">'ITEM 4.2'!$A$1:$L$55</definedName>
    <definedName name="_xlnm.Print_Area" localSheetId="10">'ITEM 5.1'!$A$1:$L$57</definedName>
    <definedName name="_xlnm.Print_Area" localSheetId="11">'ITEM 5.2'!$A$1:$L$78</definedName>
    <definedName name="_xlnm.Print_Area" localSheetId="12">'ITEM 5.3'!$A$1:$L$57</definedName>
    <definedName name="_xlnm.Print_Area" localSheetId="13">'ITEM 5.4'!$A$1:$L$56</definedName>
    <definedName name="_xlnm.Print_Area" localSheetId="14">'ITEM 5.5'!$A$1:$L$58</definedName>
    <definedName name="_xlnm.Print_Area" localSheetId="0">'PRESUPUESTO OFICIAL '!$A$1:$M$26</definedName>
    <definedName name="_xlnm.Print_Area" localSheetId="3">'PRESUPUESTO OFICIAL  opcion 2'!$A$1:$K$34</definedName>
    <definedName name="_xlnm.Print_Area">#REF!</definedName>
    <definedName name="arg" hidden="1">[31]MI!#REF!</definedName>
    <definedName name="armuve">[0]!ERR</definedName>
    <definedName name="AS">[0]!ERR</definedName>
    <definedName name="AS_1">#NAME?</definedName>
    <definedName name="AS_2">#NAME?</definedName>
    <definedName name="AS_4">#NAME?</definedName>
    <definedName name="AS_6">#NAME?</definedName>
    <definedName name="AS_7">#NAME?</definedName>
    <definedName name="AS_8">#NAME?</definedName>
    <definedName name="ASASASAS" localSheetId="1">[2]!ERR</definedName>
    <definedName name="ASASASAS" localSheetId="4">[2]!ERR</definedName>
    <definedName name="ASASASAS" localSheetId="5">[2]!ERR</definedName>
    <definedName name="ASASASAS" localSheetId="6">[2]!ERR</definedName>
    <definedName name="ASASASAS" localSheetId="7">[2]!ERR</definedName>
    <definedName name="ASASASAS" localSheetId="8">[2]!ERR</definedName>
    <definedName name="ASASASAS" localSheetId="9">[2]!ERR</definedName>
    <definedName name="ASASASAS" localSheetId="10">[2]!ERR</definedName>
    <definedName name="ASASASAS" localSheetId="11">[2]!ERR</definedName>
    <definedName name="ASASASAS" localSheetId="12">[2]!ERR</definedName>
    <definedName name="ASASASAS" localSheetId="13">[2]!ERR</definedName>
    <definedName name="ASASASAS" localSheetId="14">[2]!ERR</definedName>
    <definedName name="ASASASAS" localSheetId="3">[2]!ERR</definedName>
    <definedName name="ASASASAS">[2]!ERR</definedName>
    <definedName name="ASB">[9]AASHTO!$A$8:$F$11</definedName>
    <definedName name="asd">[0]!ERR</definedName>
    <definedName name="ASDA" localSheetId="0"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da"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localSheetId="0"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ds"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lkjh"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FAF">#N/A</definedName>
    <definedName name="asfasd" localSheetId="0"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ssss">#N/A</definedName>
    <definedName name="ATR">'[23]Datos Generales'!$B$15</definedName>
    <definedName name="AUM">#REF!</definedName>
    <definedName name="auto1">#REF!</definedName>
    <definedName name="auto2">#REF!</definedName>
    <definedName name="AY">'[23]Datos Generales'!$B$4</definedName>
    <definedName name="ayu">'[32]MANO DE OBRA'!$D$10</definedName>
    <definedName name="az">[32]EQUIPO!$D$20</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#REF!</definedName>
    <definedName name="b_01">#REF!</definedName>
    <definedName name="b_02">#REF!</definedName>
    <definedName name="b_03">#REF!</definedName>
    <definedName name="b_04">#REF!</definedName>
    <definedName name="B_4">#NAME?</definedName>
    <definedName name="B_6">#REF!</definedName>
    <definedName name="B_7">#REF!</definedName>
    <definedName name="B_8">#REF!</definedName>
    <definedName name="baez">#REF!</definedName>
    <definedName name="balance">[0]!ERR</definedName>
    <definedName name="BALANCE01">[0]!ERR</definedName>
    <definedName name="ballamce">[0]!ERR</definedName>
    <definedName name="BARANDAS" localSheetId="1">[26]!ERR</definedName>
    <definedName name="BARANDAS" localSheetId="4">[26]!ERR</definedName>
    <definedName name="BARANDAS" localSheetId="5">[26]!ERR</definedName>
    <definedName name="BARANDAS" localSheetId="6">[26]!ERR</definedName>
    <definedName name="BARANDAS" localSheetId="7">[26]!ERR</definedName>
    <definedName name="BARANDAS" localSheetId="8">[26]!ERR</definedName>
    <definedName name="BARANDAS" localSheetId="9">[26]!ERR</definedName>
    <definedName name="BARANDAS" localSheetId="10">[26]!ERR</definedName>
    <definedName name="BARANDAS" localSheetId="11">[26]!ERR</definedName>
    <definedName name="BARANDAS" localSheetId="12">[26]!ERR</definedName>
    <definedName name="BARANDAS" localSheetId="13">[26]!ERR</definedName>
    <definedName name="BARANDAS" localSheetId="14">[26]!ERR</definedName>
    <definedName name="BARANDAS" localSheetId="3">[26]!ERR</definedName>
    <definedName name="BARANDAS">[26]!ERR</definedName>
    <definedName name="BASE">#REF!</definedName>
    <definedName name="Base_datos_IM">#REF!</definedName>
    <definedName name="BASE_DE_DATOS">#REF!</definedName>
    <definedName name="Base_Precios">[16]PRECIOS!$B$1:$D$65536</definedName>
    <definedName name="BASE1">#REF!</definedName>
    <definedName name="BASE2">#REF!</definedName>
    <definedName name="BASE3">#REF!</definedName>
    <definedName name="BASE4">#REF!</definedName>
    <definedName name="_xlnm.Database">#REF!</definedName>
    <definedName name="baul">[0]!ERR</definedName>
    <definedName name="BB">[0]!ERR</definedName>
    <definedName name="BB_1">#NAME?</definedName>
    <definedName name="BB_2">#NAME?</definedName>
    <definedName name="BB_4">#NAME?</definedName>
    <definedName name="BB_6">#NAME?</definedName>
    <definedName name="BB_7">#NAME?</definedName>
    <definedName name="BB_8">#NAME?</definedName>
    <definedName name="bbbabbba">[0]!ERR</definedName>
    <definedName name="bbbb">#REF!,#REF!,#REF!,#REF!,#REF!,#REF!,#REF!,#REF!,#REF!</definedName>
    <definedName name="BBBB_1">#NAME?</definedName>
    <definedName name="BBBB_2">#NAME?</definedName>
    <definedName name="BBBB_5">#NAME?</definedName>
    <definedName name="bbbbb" localSheetId="1">[28]!ERR</definedName>
    <definedName name="bbbbb" localSheetId="4">[28]!ERR</definedName>
    <definedName name="bbbbb" localSheetId="5">[28]!ERR</definedName>
    <definedName name="bbbbb" localSheetId="6">[28]!ERR</definedName>
    <definedName name="bbbbb" localSheetId="7">[28]!ERR</definedName>
    <definedName name="bbbbb" localSheetId="8">[28]!ERR</definedName>
    <definedName name="bbbbb" localSheetId="9">[28]!ERR</definedName>
    <definedName name="bbbbb" localSheetId="10">[28]!ERR</definedName>
    <definedName name="bbbbb" localSheetId="11">[28]!ERR</definedName>
    <definedName name="bbbbb" localSheetId="12">[28]!ERR</definedName>
    <definedName name="bbbbb" localSheetId="13">[28]!ERR</definedName>
    <definedName name="bbbbb" localSheetId="14">[28]!ERR</definedName>
    <definedName name="bbbbb" localSheetId="3">[28]!ERR</definedName>
    <definedName name="bbbbb">[28]!ERR</definedName>
    <definedName name="bbbbbb" localSheetId="0"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imestre">'[33]ESTADO RED'!$E$8</definedName>
    <definedName name="BISEL">[13]EQUIPO!$F$81</definedName>
    <definedName name="bn">#REF!</definedName>
    <definedName name="BOX" localSheetId="1">[34]!ERR</definedName>
    <definedName name="BOX" localSheetId="4">[34]!ERR</definedName>
    <definedName name="BOX" localSheetId="5">[34]!ERR</definedName>
    <definedName name="BOX" localSheetId="6">[34]!ERR</definedName>
    <definedName name="BOX" localSheetId="7">[34]!ERR</definedName>
    <definedName name="BOX" localSheetId="8">[34]!ERR</definedName>
    <definedName name="BOX" localSheetId="9">[34]!ERR</definedName>
    <definedName name="BOX" localSheetId="10">[34]!ERR</definedName>
    <definedName name="BOX" localSheetId="11">[34]!ERR</definedName>
    <definedName name="BOX" localSheetId="12">[34]!ERR</definedName>
    <definedName name="BOX" localSheetId="13">[34]!ERR</definedName>
    <definedName name="BOX" localSheetId="14">[34]!ERR</definedName>
    <definedName name="BOX" localSheetId="3">[34]!ERR</definedName>
    <definedName name="BOX">[34]!ERR</definedName>
    <definedName name="BOX__" hidden="1">#REF!</definedName>
    <definedName name="BOX_4">#NAME?</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IC12">[13]Hoja3!$F$1405</definedName>
    <definedName name="BS_Data_Col" hidden="1">#REF!</definedName>
    <definedName name="bsb" localSheetId="0"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b" hidden="1">#REF!</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1">[2]!ERR</definedName>
    <definedName name="BT" localSheetId="4">[2]!ERR</definedName>
    <definedName name="BT" localSheetId="5">[2]!ERR</definedName>
    <definedName name="BT" localSheetId="6">[2]!ERR</definedName>
    <definedName name="BT" localSheetId="7">[2]!ERR</definedName>
    <definedName name="BT" localSheetId="8">[2]!ERR</definedName>
    <definedName name="BT" localSheetId="9">[2]!ERR</definedName>
    <definedName name="BT" localSheetId="10">[2]!ERR</definedName>
    <definedName name="BT" localSheetId="11">[2]!ERR</definedName>
    <definedName name="BT" localSheetId="12">[2]!ERR</definedName>
    <definedName name="BT" localSheetId="13">[2]!ERR</definedName>
    <definedName name="BT" localSheetId="14">[2]!ERR</definedName>
    <definedName name="BT" localSheetId="3">[2]!ERR</definedName>
    <definedName name="BT">[2]!ERR</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Area___0_7">'[35]Form5 _Pág_ 2'!#REF!</definedName>
    <definedName name="BuiltIn_Print_Area_7">'[35]Form5 _Pág_ 1'!#REF!</definedName>
    <definedName name="burr">[32]EQUIPO!$D$21</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ar_1">#REF!</definedName>
    <definedName name="Buscar_2">#REF!</definedName>
    <definedName name="Buscar_4">#REF!</definedName>
    <definedName name="Buscar_6">#REF!</definedName>
    <definedName name="Buscar_7">#REF!</definedName>
    <definedName name="Buscar_8">#REF!</definedName>
    <definedName name="BUSH">[13]Hoja3!$F$1100</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a" localSheetId="1">[28]!ERR</definedName>
    <definedName name="ca" localSheetId="4">[28]!ERR</definedName>
    <definedName name="ca" localSheetId="5">[28]!ERR</definedName>
    <definedName name="ca" localSheetId="6">[28]!ERR</definedName>
    <definedName name="ca" localSheetId="7">[28]!ERR</definedName>
    <definedName name="ca" localSheetId="8">[28]!ERR</definedName>
    <definedName name="ca" localSheetId="9">[28]!ERR</definedName>
    <definedName name="ca" localSheetId="10">[28]!ERR</definedName>
    <definedName name="ca" localSheetId="11">[28]!ERR</definedName>
    <definedName name="ca" localSheetId="12">[28]!ERR</definedName>
    <definedName name="ca" localSheetId="13">[28]!ERR</definedName>
    <definedName name="ca" localSheetId="14">[28]!ERR</definedName>
    <definedName name="ca" localSheetId="3">[28]!ERR</definedName>
    <definedName name="ca">[28]!ERR</definedName>
    <definedName name="cable">#REF!</definedName>
    <definedName name="cable1">#REF!</definedName>
    <definedName name="CABLECU">[13]Hoja3!$F$1560</definedName>
    <definedName name="cableNJA">#REF!</definedName>
    <definedName name="CALCULO">#REF!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00">[36]ITEMS!#REF!</definedName>
    <definedName name="CANT101">[36]ITEMS!#REF!</definedName>
    <definedName name="CANT102">[36]ITEMS!#REF!</definedName>
    <definedName name="CANT103">[36]ITEMS!#REF!</definedName>
    <definedName name="CANT104">[36]ITEMS!#REF!</definedName>
    <definedName name="CANT105">[36]ITEMS!#REF!</definedName>
    <definedName name="CANT106">[36]ITEMS!#REF!</definedName>
    <definedName name="CANT107">[36]ITEMS!#REF!</definedName>
    <definedName name="CANT49">[36]ITEMS!#REF!</definedName>
    <definedName name="CANT50">[36]ITEMS!#REF!</definedName>
    <definedName name="CANT51">[36]ITEMS!#REF!</definedName>
    <definedName name="CANT52">[36]ITEMS!#REF!</definedName>
    <definedName name="CANT53">[36]ITEMS!#REF!</definedName>
    <definedName name="CANT54">[36]ITEMS!#REF!</definedName>
    <definedName name="CANT55">[36]ITEMS!#REF!</definedName>
    <definedName name="CANT56">[36]ITEMS!#REF!</definedName>
    <definedName name="CANT57">[36]ITEMS!#REF!</definedName>
    <definedName name="CANT58">[36]ITEMS!#REF!</definedName>
    <definedName name="CANT59">[36]ITEMS!#REF!</definedName>
    <definedName name="CANT60">[36]ITEMS!#REF!</definedName>
    <definedName name="CANT61">[36]ITEMS!#REF!</definedName>
    <definedName name="CANT62">[36]ITEMS!#REF!</definedName>
    <definedName name="CANT63">[36]ITEMS!#REF!</definedName>
    <definedName name="CANT64">[36]ITEMS!#REF!</definedName>
    <definedName name="CANT65">[36]ITEMS!#REF!</definedName>
    <definedName name="CANT66">[36]ITEMS!#REF!</definedName>
    <definedName name="CANT67">[36]ITEMS!#REF!</definedName>
    <definedName name="CANT68">[36]ITEMS!#REF!</definedName>
    <definedName name="CANT69">[36]ITEMS!#REF!</definedName>
    <definedName name="CANT70">[36]ITEMS!#REF!</definedName>
    <definedName name="CANT71">[36]ITEMS!#REF!</definedName>
    <definedName name="CANT72">[36]ITEMS!#REF!</definedName>
    <definedName name="CANT73">[36]ITEMS!#REF!</definedName>
    <definedName name="CANT74">[36]ITEMS!#REF!</definedName>
    <definedName name="CANT75">[36]ITEMS!#REF!</definedName>
    <definedName name="CANT76">[36]ITEMS!#REF!</definedName>
    <definedName name="CANT77">[36]ITEMS!#REF!</definedName>
    <definedName name="CANT78">[36]ITEMS!#REF!</definedName>
    <definedName name="CANT79">[36]ITEMS!#REF!</definedName>
    <definedName name="CANT80">[36]ITEMS!#REF!</definedName>
    <definedName name="CANT81">[36]ITEMS!#REF!</definedName>
    <definedName name="CANT82">[36]ITEMS!#REF!</definedName>
    <definedName name="CANT83">[36]ITEMS!#REF!</definedName>
    <definedName name="CANT84">[36]ITEMS!#REF!</definedName>
    <definedName name="CANT85">[36]ITEMS!#REF!</definedName>
    <definedName name="CANT86">[36]ITEMS!#REF!</definedName>
    <definedName name="CANT87">[36]ITEMS!#REF!</definedName>
    <definedName name="CANT88">[36]ITEMS!#REF!</definedName>
    <definedName name="CANT89">[36]ITEMS!#REF!</definedName>
    <definedName name="CANT90">[36]ITEMS!#REF!</definedName>
    <definedName name="CANT91">[36]ITEMS!#REF!</definedName>
    <definedName name="CANT92">[36]ITEMS!#REF!</definedName>
    <definedName name="CANT93">[36]ITEMS!#REF!</definedName>
    <definedName name="CANT94">[36]ITEMS!#REF!</definedName>
    <definedName name="CANT95">[36]ITEMS!#REF!</definedName>
    <definedName name="CANT96">[36]ITEMS!#REF!</definedName>
    <definedName name="CANT97">[36]ITEMS!#REF!</definedName>
    <definedName name="CANT98">[36]ITEMS!#REF!</definedName>
    <definedName name="CANT99">[36]ITEMS!#REF!</definedName>
    <definedName name="CANTIDAD">#REF!</definedName>
    <definedName name="CantObraDefinitiva" localSheetId="0" hidden="1">{"SUMINISTRO E INSTALACIÓN CANALETAS L=7.50"}</definedName>
    <definedName name="CantObraDefinitiva" localSheetId="3" hidden="1">{"SUMINISTRO E INSTALACIÓN CANALETAS L=7.50"}</definedName>
    <definedName name="CantObraDefinitiva" hidden="1">{"SUMINISTRO E INSTALACIÓN CANALETAS L=7.50"}</definedName>
    <definedName name="Capitalpb" hidden="1">#REF!</definedName>
    <definedName name="CapitalStructure" hidden="1">#REF!</definedName>
    <definedName name="car">[32]EQUIPO!$D$17</definedName>
    <definedName name="Carlitos">#REF!</definedName>
    <definedName name="carr">[32]EQUIPO!$D$16</definedName>
    <definedName name="CARRO">#REF!</definedName>
    <definedName name="CARRO_1">#NAME?</definedName>
    <definedName name="CARRO_2">#NAME?</definedName>
    <definedName name="CARRO_5">#NAME?</definedName>
    <definedName name="carrrer">#REF!</definedName>
    <definedName name="casanare">[37]Listado!$F$1038:$F$1056</definedName>
    <definedName name="Cashpb" hidden="1">#REF!</definedName>
    <definedName name="causa">#REF!</definedName>
    <definedName name="CB">'[23]Datos Generales'!$B$8</definedName>
    <definedName name="CBN">#REF!</definedName>
    <definedName name="CBN_1">#REF!</definedName>
    <definedName name="CBN_2">#REF!</definedName>
    <definedName name="CBWorkbookPriority" hidden="1">-562754140</definedName>
    <definedName name="CC">'[23]Datos Generales'!$B$9</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'[38]5094-2003'!$G$13</definedName>
    <definedName name="CC5094_EE3270">'[38]5094-2003'!$G$17</definedName>
    <definedName name="CC5094_EE3890">'[38]5094-2003'!$G$28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to210">#REF!</definedName>
    <definedName name="CD">'[23]Datos Generales'!$B$10</definedName>
    <definedName name="cdcdc" localSheetId="0"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e" localSheetId="1">[2]!ERR</definedName>
    <definedName name="cde" localSheetId="4">[2]!ERR</definedName>
    <definedName name="cde" localSheetId="5">[2]!ERR</definedName>
    <definedName name="cde" localSheetId="6">[2]!ERR</definedName>
    <definedName name="cde" localSheetId="7">[2]!ERR</definedName>
    <definedName name="cde" localSheetId="8">[2]!ERR</definedName>
    <definedName name="cde" localSheetId="9">[2]!ERR</definedName>
    <definedName name="cde" localSheetId="10">[2]!ERR</definedName>
    <definedName name="cde" localSheetId="11">[2]!ERR</definedName>
    <definedName name="cde" localSheetId="12">[2]!ERR</definedName>
    <definedName name="cde" localSheetId="13">[2]!ERR</definedName>
    <definedName name="cde" localSheetId="14">[2]!ERR</definedName>
    <definedName name="cde" localSheetId="3">[2]!ERR</definedName>
    <definedName name="cde">[2]!ERR</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roletra">#REF!</definedName>
    <definedName name="cerounid">#REF!</definedName>
    <definedName name="cerovr">#REF!</definedName>
    <definedName name="CERT">[0]!ERR</definedName>
    <definedName name="CERT_1">#NAME?</definedName>
    <definedName name="CERT_2">#NAME?</definedName>
    <definedName name="CERT_4">#NAME?</definedName>
    <definedName name="CERT_6">#NAME?</definedName>
    <definedName name="CERT_7">#NAME?</definedName>
    <definedName name="CERT_8">#NAME?</definedName>
    <definedName name="cesse">[0]!ERR</definedName>
    <definedName name="cesse_1">#NAME?</definedName>
    <definedName name="cesse_2">#NAME?</definedName>
    <definedName name="cesse_4">#NAME?</definedName>
    <definedName name="cesse_6">#NAME?</definedName>
    <definedName name="cesse_7">#NAME?</definedName>
    <definedName name="cesse_8">#NAME?</definedName>
    <definedName name="Change_in_Cash" hidden="1">#REF!</definedName>
    <definedName name="Check_to_Cash" hidden="1">#REF!</definedName>
    <definedName name="ci">[32]MATERIALES!#REF!</definedName>
    <definedName name="CICLOPEO">#REF!</definedName>
    <definedName name="CINCUENTA">#REF!,#REF!</definedName>
    <definedName name="civ" localSheetId="0" hidden="1">{#N/A,#N/A,TRUE,"1842CWN0"}</definedName>
    <definedName name="civ" localSheetId="3" hidden="1">{#N/A,#N/A,TRUE,"1842CWN0"}</definedName>
    <definedName name="civ" hidden="1">{#N/A,#N/A,TRUE,"1842CWN0"}</definedName>
    <definedName name="clase">#REF!</definedName>
    <definedName name="cldCoordinador">[39]Formato!$J$43</definedName>
    <definedName name="cldDepartamento">[39]Formato!$E$43</definedName>
    <definedName name="cldResumen">[39]Formato!$C$44</definedName>
    <definedName name="CO">'[23]Datos Generales'!$B$3</definedName>
    <definedName name="CODO10">[13]Hoja3!$F$666</definedName>
    <definedName name="CODO12">[13]Hoja3!$F$706</definedName>
    <definedName name="CODO6">[13]Hoja3!$F$586</definedName>
    <definedName name="CODO8">[13]Hoja3!$F$626</definedName>
    <definedName name="CODO9012">[13]Hoja3!#REF!</definedName>
    <definedName name="com">[32]EQUIPO!$D$19</definedName>
    <definedName name="comb1">#REF!</definedName>
    <definedName name="comb2">#REF!</definedName>
    <definedName name="comb3">#REF!</definedName>
    <definedName name="comb4">#REF!</definedName>
    <definedName name="componentes">#N/A</definedName>
    <definedName name="COMPUERTA">[13]Hoja3!$F$549</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FORMA">'[13]1.1'!#REF!</definedName>
    <definedName name="CONTRATISTA">[16]MODELO!$A$2</definedName>
    <definedName name="Contreto_3000">#REF!</definedName>
    <definedName name="CONV1">#REF!</definedName>
    <definedName name="conv2">#REF!</definedName>
    <definedName name="conv3">#REF!</definedName>
    <definedName name="conv4">#REF!</definedName>
    <definedName name="COPIA">[0]!ERR</definedName>
    <definedName name="COPIA_1">#NAME?</definedName>
    <definedName name="COPIA_2">#NAME?</definedName>
    <definedName name="COPIA_4">#NAME?</definedName>
    <definedName name="COPIA_6">#NAME?</definedName>
    <definedName name="COPIA_7">#NAME?</definedName>
    <definedName name="COPIA_8">#NAME?</definedName>
    <definedName name="COPIA1">#REF!</definedName>
    <definedName name="COPIA2">#REF!</definedName>
    <definedName name="copiao4">[0]!ERR</definedName>
    <definedName name="CORREGIR">#NAME?</definedName>
    <definedName name="CORREGIR_1">#NAME?</definedName>
    <definedName name="CORREGIR_2">#NAME?</definedName>
    <definedName name="CORREGIR_5">#NAME?</definedName>
    <definedName name="corri">[0]!ERR</definedName>
    <definedName name="Cortasol">#N/A</definedName>
    <definedName name="CostEstimateTemplate" localSheetId="0" hidden="1">{#N/A,#N/A,TRUE,"INGENIERIA";#N/A,#N/A,TRUE,"COMPRAS";#N/A,#N/A,TRUE,"DIRECCION";#N/A,#N/A,TRUE,"RESUMEN"}</definedName>
    <definedName name="CostEstimateTemplate" localSheetId="3" hidden="1">{#N/A,#N/A,TRUE,"INGENIERIA";#N/A,#N/A,TRUE,"COMPRAS";#N/A,#N/A,TRUE,"DIRECCION";#N/A,#N/A,TRUE,"RESUMEN"}</definedName>
    <definedName name="CostEstimateTemplate" hidden="1">{#N/A,#N/A,TRUE,"INGENIERIA";#N/A,#N/A,TRUE,"COMPRAS";#N/A,#N/A,TRUE,"DIRECCION";#N/A,#N/A,TRUE,"RESUMEN"}</definedName>
    <definedName name="COSTODIRECTO">#REF!</definedName>
    <definedName name="COSTODIRECTO_1">#REF!</definedName>
    <definedName name="COSTODIRECTO_2">#REF!</definedName>
    <definedName name="COSTODIRECTO_4">#REF!</definedName>
    <definedName name="COSTODIRECTO_6">#REF!</definedName>
    <definedName name="COSTODIRECTO_7">#REF!</definedName>
    <definedName name="COSTODIRECTO_8">#REF!</definedName>
    <definedName name="COSTOS">[40]TARIFAS!$A$1:$F$52</definedName>
    <definedName name="COSTOS_2">[25]TARIFAS!$A$1:$F$52</definedName>
    <definedName name="CRIT1">#REF!</definedName>
    <definedName name="_xlnm.Criteria">#REF!</definedName>
    <definedName name="Criterios_IM">#REF!</definedName>
    <definedName name="cronoinversion" localSheetId="1">[26]!ERR</definedName>
    <definedName name="cronoinversion" localSheetId="4">[26]!ERR</definedName>
    <definedName name="cronoinversion" localSheetId="5">[26]!ERR</definedName>
    <definedName name="cronoinversion" localSheetId="6">[26]!ERR</definedName>
    <definedName name="cronoinversion" localSheetId="7">[26]!ERR</definedName>
    <definedName name="cronoinversion" localSheetId="8">[26]!ERR</definedName>
    <definedName name="cronoinversion" localSheetId="9">[26]!ERR</definedName>
    <definedName name="cronoinversion" localSheetId="10">[26]!ERR</definedName>
    <definedName name="cronoinversion" localSheetId="11">[26]!ERR</definedName>
    <definedName name="cronoinversion" localSheetId="12">[26]!ERR</definedName>
    <definedName name="cronoinversion" localSheetId="13">[26]!ERR</definedName>
    <definedName name="cronoinversion" localSheetId="14">[26]!ERR</definedName>
    <definedName name="cronoinversion" localSheetId="3">[26]!ERR</definedName>
    <definedName name="cronoinversion">[26]!ERR</definedName>
    <definedName name="CT3CD">#REF!</definedName>
    <definedName name="CUAL">[0]!ERR</definedName>
    <definedName name="CUAL_1">#NAME?</definedName>
    <definedName name="CUAL_10">#N/A</definedName>
    <definedName name="CUAL_2">#NAME?</definedName>
    <definedName name="CUAL_3">#N/A</definedName>
    <definedName name="CUAL_4">#NAME?</definedName>
    <definedName name="CUAL_5">#NAME?</definedName>
    <definedName name="CUAL_6">#N/A</definedName>
    <definedName name="CUAL_7">#N/A</definedName>
    <definedName name="CUAL_8">#N/A</definedName>
    <definedName name="CUAL_9">#N/A</definedName>
    <definedName name="cubs" localSheetId="1">[2]!ERR</definedName>
    <definedName name="cubs" localSheetId="4">[2]!ERR</definedName>
    <definedName name="cubs" localSheetId="5">[2]!ERR</definedName>
    <definedName name="cubs" localSheetId="6">[2]!ERR</definedName>
    <definedName name="cubs" localSheetId="7">[2]!ERR</definedName>
    <definedName name="cubs" localSheetId="8">[2]!ERR</definedName>
    <definedName name="cubs" localSheetId="9">[2]!ERR</definedName>
    <definedName name="cubs" localSheetId="10">[2]!ERR</definedName>
    <definedName name="cubs" localSheetId="11">[2]!ERR</definedName>
    <definedName name="cubs" localSheetId="12">[2]!ERR</definedName>
    <definedName name="cubs" localSheetId="13">[2]!ERR</definedName>
    <definedName name="cubs" localSheetId="14">[2]!ERR</definedName>
    <definedName name="cubs" localSheetId="3">[2]!ERR</definedName>
    <definedName name="cubs">[2]!ERR</definedName>
    <definedName name="CUN">#REF!</definedName>
    <definedName name="CUNET" localSheetId="0"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nVE">#REF!</definedName>
    <definedName name="cunVN">#REF!</definedName>
    <definedName name="cv">#REF!</definedName>
    <definedName name="CVB">#NAME?</definedName>
    <definedName name="CVB_1">#NAME?</definedName>
    <definedName name="CVB_2">#NAME?</definedName>
    <definedName name="CVB_5">#NAME?</definedName>
    <definedName name="cvfvd" localSheetId="0"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Cwvu.oil." hidden="1">'[41]59y22%'!$A$13:$IV$24,'[41]59y22%'!$A$26:$IV$37,'[41]59y22%'!$A$39:$IV$50,'[41]59y22%'!$A$91:$IV$102,'[41]59y22%'!$A$104:$IV$115,'[41]59y22%'!$A$117:$IV$128,'[41]59y22%'!$A$130:$IV$141,'[41]59y22%'!$A$143:$IV$154,'[41]59y22%'!$A$156:$IV$167,'[41]59y22%'!$A$169:$IV$180,'[41]59y22%'!$A$182:$IV$193,'[41]59y22%'!$A$195:$IV$206,'[41]59y22%'!$A$208:$IV$219,'[41]59y22%'!$A$221:$IV$232,'[41]59y22%'!$A$234:$IV$245</definedName>
    <definedName name="Cwvu.oilgasagua." hidden="1">'[41]59y22%'!$A$13:$IV$24,'[41]59y22%'!$A$26:$IV$37,'[41]59y22%'!$A$39:$IV$50,'[41]59y22%'!$A$52:$IV$63,'[41]59y22%'!$A$65:$IV$76,'[41]59y22%'!$A$78:$IV$89,'[41]59y22%'!$A$91:$IV$102,'[41]59y22%'!$A$104:$IV$115,'[41]59y22%'!$A$117:$IV$128,'[41]59y22%'!$A$130:$IV$141,'[41]59y22%'!$A$143:$IV$154,'[41]59y22%'!$A$156:$IV$167,'[41]59y22%'!$A$169:$IV$180,'[41]59y22%'!$A$182:$IV$193,'[41]59y22%'!$A$195:$IV$206,'[41]59y22%'!$A$208:$IV$219,'[41]59y22%'!$A$221:$IV$232,'[41]59y22%'!$A$234:$IV$245</definedName>
    <definedName name="Cwvu.RCEIBAS1." hidden="1">'[41]59y22%'!$A$13:$IV$23,'[41]59y22%'!$A$26:$IV$36,'[41]59y22%'!$A$78:$IV$88,'[41]59y22%'!$A$91:$IV$101,'[41]59y22%'!$A$104:$IV$114,'[41]59y22%'!$A$117:$IV$127,'[41]59y22%'!$A$130:$IV$140,'[41]59y22%'!$A$143:$IV$153,'[41]59y22%'!$A$156:$IV$166,'[41]59y22%'!$A$169:$IV$179,'[41]59y22%'!$A$182:$IV$192,'[41]59y22%'!$A$195:$IV$205,'[41]59y22%'!$A$208:$IV$218,'[41]59y22%'!$A$221:$IV$231,'[41]59y22%'!$A$234:$IV$244</definedName>
    <definedName name="D">#REF!</definedName>
    <definedName name="D_6">#REF!</definedName>
    <definedName name="D_7">#REF!</definedName>
    <definedName name="D_8">#REF!</definedName>
    <definedName name="dario">'[42]GPI 526'!#REF!</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'[43]DATOS GRAFICOS'!$A$3:$M$8</definedName>
    <definedName name="DATOS">#REF!</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[0]!ERR</definedName>
    <definedName name="dd_1">#NAME?</definedName>
    <definedName name="dd_10">#N/A</definedName>
    <definedName name="dd_2">#NAME?</definedName>
    <definedName name="dd_3">#N/A</definedName>
    <definedName name="dd_4">#NAME?</definedName>
    <definedName name="dd_5">#NAME?</definedName>
    <definedName name="dd_6">#N/A</definedName>
    <definedName name="dd_7">#N/A</definedName>
    <definedName name="dd_8">#N/A</definedName>
    <definedName name="dd_9">#N/A</definedName>
    <definedName name="DDD">'[21]AC2-AG96'!#REF!</definedName>
    <definedName name="ddddt" localSheetId="0"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alpb" hidden="1">#REF!</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fd" localSheetId="0"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#REF!</definedName>
    <definedName name="DepreciationPB" hidden="1">#REF!</definedName>
    <definedName name="dert" localSheetId="1">[28]!ERR</definedName>
    <definedName name="dert" localSheetId="4">[28]!ERR</definedName>
    <definedName name="dert" localSheetId="5">[28]!ERR</definedName>
    <definedName name="dert" localSheetId="6">[28]!ERR</definedName>
    <definedName name="dert" localSheetId="7">[28]!ERR</definedName>
    <definedName name="dert" localSheetId="8">[28]!ERR</definedName>
    <definedName name="dert" localSheetId="9">[28]!ERR</definedName>
    <definedName name="dert" localSheetId="10">[28]!ERR</definedName>
    <definedName name="dert" localSheetId="11">[28]!ERR</definedName>
    <definedName name="dert" localSheetId="12">[28]!ERR</definedName>
    <definedName name="dert" localSheetId="13">[28]!ERR</definedName>
    <definedName name="dert" localSheetId="14">[28]!ERR</definedName>
    <definedName name="dert" localSheetId="3">[28]!ERR</definedName>
    <definedName name="dert">[28]!ERR</definedName>
    <definedName name="DESC100">[36]ITEMS!#REF!</definedName>
    <definedName name="DESC101">[36]ITEMS!#REF!</definedName>
    <definedName name="DESC102">[36]ITEMS!#REF!</definedName>
    <definedName name="DESC103">[36]ITEMS!#REF!</definedName>
    <definedName name="DESC104">[36]ITEMS!#REF!</definedName>
    <definedName name="DESC105">[36]ITEMS!#REF!</definedName>
    <definedName name="DESC106">[36]ITEMS!#REF!</definedName>
    <definedName name="DESC107">[36]ITEMS!#REF!</definedName>
    <definedName name="DESC49">[36]ITEMS!#REF!</definedName>
    <definedName name="DESC50">[36]ITEMS!#REF!</definedName>
    <definedName name="DESC51">[36]ITEMS!#REF!</definedName>
    <definedName name="DESC52">[36]ITEMS!#REF!</definedName>
    <definedName name="DESC53">[36]ITEMS!#REF!</definedName>
    <definedName name="DESC54">[36]ITEMS!#REF!</definedName>
    <definedName name="DESC55">[36]ITEMS!#REF!</definedName>
    <definedName name="DESC56">[36]ITEMS!#REF!</definedName>
    <definedName name="DESC57">[36]ITEMS!#REF!</definedName>
    <definedName name="DESC58">[36]ITEMS!#REF!</definedName>
    <definedName name="DESC59">[36]ITEMS!#REF!</definedName>
    <definedName name="DESC60">[36]ITEMS!#REF!</definedName>
    <definedName name="DESC61">[36]ITEMS!#REF!</definedName>
    <definedName name="DESC62">[36]ITEMS!#REF!</definedName>
    <definedName name="DESC63">[36]ITEMS!#REF!</definedName>
    <definedName name="DESC64">[36]ITEMS!#REF!</definedName>
    <definedName name="DESC65">[36]ITEMS!#REF!</definedName>
    <definedName name="DESC66">[36]ITEMS!#REF!</definedName>
    <definedName name="DESC67">[36]ITEMS!#REF!</definedName>
    <definedName name="DESC68">[36]ITEMS!#REF!</definedName>
    <definedName name="DESC69">[36]ITEMS!#REF!</definedName>
    <definedName name="DESC70">[36]ITEMS!#REF!</definedName>
    <definedName name="DESC71">[36]ITEMS!#REF!</definedName>
    <definedName name="DESC72">[36]ITEMS!#REF!</definedName>
    <definedName name="DESC73">[36]ITEMS!#REF!</definedName>
    <definedName name="DESC74">[36]ITEMS!#REF!</definedName>
    <definedName name="DESC75">[36]ITEMS!#REF!</definedName>
    <definedName name="DESC76">[36]ITEMS!#REF!</definedName>
    <definedName name="DESC77">[36]ITEMS!#REF!</definedName>
    <definedName name="DESC78">[36]ITEMS!#REF!</definedName>
    <definedName name="DESC79">[36]ITEMS!#REF!</definedName>
    <definedName name="DESC80">[36]ITEMS!#REF!</definedName>
    <definedName name="DESC81">[36]ITEMS!#REF!</definedName>
    <definedName name="DESC82">[36]ITEMS!#REF!</definedName>
    <definedName name="DESC83">[36]ITEMS!#REF!</definedName>
    <definedName name="DESC84">[36]ITEMS!#REF!</definedName>
    <definedName name="DESC85">[36]ITEMS!#REF!</definedName>
    <definedName name="DESC86">[36]ITEMS!#REF!</definedName>
    <definedName name="DESC87">[36]ITEMS!#REF!</definedName>
    <definedName name="DESC88">[36]ITEMS!#REF!</definedName>
    <definedName name="DESC89">[36]ITEMS!#REF!</definedName>
    <definedName name="DESC90">[36]ITEMS!#REF!</definedName>
    <definedName name="DESC91">[36]ITEMS!#REF!</definedName>
    <definedName name="DESC92">[36]ITEMS!#REF!</definedName>
    <definedName name="DESC93">[36]ITEMS!#REF!</definedName>
    <definedName name="DESC94">[36]ITEMS!#REF!</definedName>
    <definedName name="DESC95">[36]ITEMS!#REF!</definedName>
    <definedName name="DESC96">[36]ITEMS!#REF!</definedName>
    <definedName name="DESC97">[36]ITEMS!#REF!</definedName>
    <definedName name="DESC98">[36]ITEMS!#REF!</definedName>
    <definedName name="DESC99">[36]ITEMS!#REF!</definedName>
    <definedName name="DESCAPOTE">#N/A</definedName>
    <definedName name="desider4io">[0]!ERR</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 localSheetId="1">[1]!ERR</definedName>
    <definedName name="df" localSheetId="4">[1]!ERR</definedName>
    <definedName name="df" localSheetId="5">[1]!ERR</definedName>
    <definedName name="df" localSheetId="6">[1]!ERR</definedName>
    <definedName name="df" localSheetId="7">[1]!ERR</definedName>
    <definedName name="df" localSheetId="8">[1]!ERR</definedName>
    <definedName name="df" localSheetId="9">[1]!ERR</definedName>
    <definedName name="df" localSheetId="10">[1]!ERR</definedName>
    <definedName name="df" localSheetId="11">[1]!ERR</definedName>
    <definedName name="df" localSheetId="12">[1]!ERR</definedName>
    <definedName name="df" localSheetId="13">[1]!ERR</definedName>
    <definedName name="df" localSheetId="14">[1]!ERR</definedName>
    <definedName name="df" localSheetId="3">[1]!ERR</definedName>
    <definedName name="df">[1]!ERR</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#REF!</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FHG" localSheetId="1">[22]!ERR</definedName>
    <definedName name="DFGFHG" localSheetId="4">[22]!ERR</definedName>
    <definedName name="DFGFHG" localSheetId="5">[22]!ERR</definedName>
    <definedName name="DFGFHG" localSheetId="6">[22]!ERR</definedName>
    <definedName name="DFGFHG" localSheetId="7">[22]!ERR</definedName>
    <definedName name="DFGFHG" localSheetId="8">[22]!ERR</definedName>
    <definedName name="DFGFHG" localSheetId="9">[22]!ERR</definedName>
    <definedName name="DFGFHG" localSheetId="10">[22]!ERR</definedName>
    <definedName name="DFGFHG" localSheetId="11">[22]!ERR</definedName>
    <definedName name="DFGFHG" localSheetId="12">[22]!ERR</definedName>
    <definedName name="DFGFHG" localSheetId="13">[22]!ERR</definedName>
    <definedName name="DFGFHG" localSheetId="14">[22]!ERR</definedName>
    <definedName name="DFGFHG" localSheetId="3">[22]!ERR</definedName>
    <definedName name="DFGFHG">[22]!ERR</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SD">#N/A</definedName>
    <definedName name="DFSDFSDSF" localSheetId="1">[1]!ERR</definedName>
    <definedName name="DFSDFSDSF" localSheetId="4">[1]!ERR</definedName>
    <definedName name="DFSDFSDSF" localSheetId="5">[1]!ERR</definedName>
    <definedName name="DFSDFSDSF" localSheetId="6">[1]!ERR</definedName>
    <definedName name="DFSDFSDSF" localSheetId="7">[1]!ERR</definedName>
    <definedName name="DFSDFSDSF" localSheetId="8">[1]!ERR</definedName>
    <definedName name="DFSDFSDSF" localSheetId="9">[1]!ERR</definedName>
    <definedName name="DFSDFSDSF" localSheetId="10">[1]!ERR</definedName>
    <definedName name="DFSDFSDSF" localSheetId="11">[1]!ERR</definedName>
    <definedName name="DFSDFSDSF" localSheetId="12">[1]!ERR</definedName>
    <definedName name="DFSDFSDSF" localSheetId="13">[1]!ERR</definedName>
    <definedName name="DFSDFSDSF" localSheetId="14">[1]!ERR</definedName>
    <definedName name="DFSDFSDSF" localSheetId="3">[1]!ERR</definedName>
    <definedName name="DFSDFSDSF">[1]!ERR</definedName>
    <definedName name="dfsds"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0"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#REF!</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ego" localSheetId="1">[28]!ERR</definedName>
    <definedName name="diego" localSheetId="4">[28]!ERR</definedName>
    <definedName name="diego" localSheetId="5">[28]!ERR</definedName>
    <definedName name="diego" localSheetId="6">[28]!ERR</definedName>
    <definedName name="diego" localSheetId="7">[28]!ERR</definedName>
    <definedName name="diego" localSheetId="8">[28]!ERR</definedName>
    <definedName name="diego" localSheetId="9">[28]!ERR</definedName>
    <definedName name="diego" localSheetId="10">[28]!ERR</definedName>
    <definedName name="diego" localSheetId="11">[28]!ERR</definedName>
    <definedName name="diego" localSheetId="12">[28]!ERR</definedName>
    <definedName name="diego" localSheetId="13">[28]!ERR</definedName>
    <definedName name="diego" localSheetId="14">[28]!ERR</definedName>
    <definedName name="diego" localSheetId="3">[28]!ERR</definedName>
    <definedName name="diego">[28]!ERR</definedName>
    <definedName name="diez">#N/A</definedName>
    <definedName name="dife">#REF!</definedName>
    <definedName name="DIRECCION">[24]ITEMS!$B$4</definedName>
    <definedName name="DIRECTO100">[36]APU!#REF!</definedName>
    <definedName name="DIRECTO101">[36]APU!#REF!</definedName>
    <definedName name="DIRECTO102">[36]APU!#REF!</definedName>
    <definedName name="DIRECTO103">[36]APU!#REF!</definedName>
    <definedName name="DIRECTO104">[36]APU!#REF!</definedName>
    <definedName name="DIRECTO105">[36]APU!#REF!</definedName>
    <definedName name="DIRECTO106">[36]APU!#REF!</definedName>
    <definedName name="DIRECTO107">[36]APU!#REF!</definedName>
    <definedName name="DIRECTO49">[36]APU!#REF!</definedName>
    <definedName name="DIRECTO50">[36]APU!#REF!</definedName>
    <definedName name="DIRECTO51">[36]APU!#REF!</definedName>
    <definedName name="DIRECTO52">[36]APU!#REF!</definedName>
    <definedName name="DIRECTO53">[36]APU!#REF!</definedName>
    <definedName name="DIRECTO54">[36]APU!#REF!</definedName>
    <definedName name="DIRECTO55">[36]APU!#REF!</definedName>
    <definedName name="DIRECTO56">[36]APU!#REF!</definedName>
    <definedName name="DIRECTO57">[36]APU!#REF!</definedName>
    <definedName name="DIRECTO58">[36]APU!#REF!</definedName>
    <definedName name="DIRECTO59">[36]APU!#REF!</definedName>
    <definedName name="DIRECTO60">[36]APU!#REF!</definedName>
    <definedName name="DIRECTO61">[36]APU!#REF!</definedName>
    <definedName name="DIRECTO62">[36]APU!#REF!</definedName>
    <definedName name="DIRECTO63">[36]APU!#REF!</definedName>
    <definedName name="DIRECTO64">[36]APU!#REF!</definedName>
    <definedName name="DIRECTO65">[36]APU!#REF!</definedName>
    <definedName name="DIRECTO66">[36]APU!#REF!</definedName>
    <definedName name="DIRECTO67">[36]APU!#REF!</definedName>
    <definedName name="DIRECTO68">[36]APU!#REF!</definedName>
    <definedName name="DIRECTO69">[36]APU!#REF!</definedName>
    <definedName name="DIRECTO70">[36]APU!#REF!</definedName>
    <definedName name="DIRECTO71">[36]APU!#REF!</definedName>
    <definedName name="DIRECTO72">[36]APU!#REF!</definedName>
    <definedName name="DIRECTO73">[36]APU!#REF!</definedName>
    <definedName name="DIRECTO74">[36]APU!#REF!</definedName>
    <definedName name="DIRECTO75">[36]APU!#REF!</definedName>
    <definedName name="DIRECTO76">[36]APU!#REF!</definedName>
    <definedName name="DIRECTO77">[36]APU!#REF!</definedName>
    <definedName name="DIRECTO78">[36]APU!#REF!</definedName>
    <definedName name="DIRECTO79">[36]APU!#REF!</definedName>
    <definedName name="DIRECTO80">[36]APU!#REF!</definedName>
    <definedName name="DIRECTO81">[36]APU!#REF!</definedName>
    <definedName name="DIRECTO82">[36]APU!#REF!</definedName>
    <definedName name="DIRECTO83">[36]APU!#REF!</definedName>
    <definedName name="DIRECTO84">[36]APU!#REF!</definedName>
    <definedName name="DIRECTO85">[36]APU!#REF!</definedName>
    <definedName name="DIRECTO86">[36]APU!#REF!</definedName>
    <definedName name="DIRECTO87">[36]APU!#REF!</definedName>
    <definedName name="DIRECTO88">[36]APU!#REF!</definedName>
    <definedName name="DIRECTO89">[36]APU!#REF!</definedName>
    <definedName name="DIRECTO90">[36]APU!#REF!</definedName>
    <definedName name="DIRECTO91">[36]APU!#REF!</definedName>
    <definedName name="DIRECTO92">[36]APU!#REF!</definedName>
    <definedName name="DIRECTO93">[36]APU!#REF!</definedName>
    <definedName name="DIRECTO94">[36]APU!#REF!</definedName>
    <definedName name="DIRECTO95">[36]APU!#REF!</definedName>
    <definedName name="DIRECTO96">[36]APU!#REF!</definedName>
    <definedName name="DIRECTO97">[36]APU!#REF!</definedName>
    <definedName name="DIRECTO98">[36]APU!#REF!</definedName>
    <definedName name="DIRECTO99">[36]APU!#REF!</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OL">#REF!</definedName>
    <definedName name="DOLLAR">#REF!</definedName>
    <definedName name="DOS">[0]!ERR</definedName>
    <definedName name="DOS_1">#NAME?</definedName>
    <definedName name="DOS_2">#NAME?</definedName>
    <definedName name="DOS_4">#NAME?</definedName>
    <definedName name="DOS_6">#NAME?</definedName>
    <definedName name="DOS_7">#NAME?</definedName>
    <definedName name="DOS_8">#NAME?</definedName>
    <definedName name="dr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y" localSheetId="0"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DF">#N/A</definedName>
    <definedName name="DSDSD">[0]!ERR</definedName>
    <definedName name="DSF" localSheetId="0"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XWXW">#REF!</definedName>
    <definedName name="dtrhj" localSheetId="0"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wededr4rf4tr4tr">#REF!</definedName>
    <definedName name="dxfgg" localSheetId="0"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DZ.Main" hidden="1">#REF!</definedName>
    <definedName name="dzfc"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#REF!</definedName>
    <definedName name="e3e33" localSheetId="0"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dc">#N/A</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few" localSheetId="1">[44]!ERR</definedName>
    <definedName name="edfew" localSheetId="4">[44]!ERR</definedName>
    <definedName name="edfew" localSheetId="5">[44]!ERR</definedName>
    <definedName name="edfew" localSheetId="6">[44]!ERR</definedName>
    <definedName name="edfew" localSheetId="7">[44]!ERR</definedName>
    <definedName name="edfew" localSheetId="8">[44]!ERR</definedName>
    <definedName name="edfew" localSheetId="9">[44]!ERR</definedName>
    <definedName name="edfew" localSheetId="10">[44]!ERR</definedName>
    <definedName name="edfew" localSheetId="11">[44]!ERR</definedName>
    <definedName name="edfew" localSheetId="12">[44]!ERR</definedName>
    <definedName name="edfew" localSheetId="13">[44]!ERR</definedName>
    <definedName name="edfew" localSheetId="14">[44]!ERR</definedName>
    <definedName name="edfew" localSheetId="3">[44]!ERR</definedName>
    <definedName name="edfew">[44]!ERR</definedName>
    <definedName name="edgfhmn" localSheetId="0"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DICAR">#REF!</definedName>
    <definedName name="EE" localSheetId="1">[4]!ERR</definedName>
    <definedName name="EE" localSheetId="4">[4]!ERR</definedName>
    <definedName name="EE" localSheetId="5">[4]!ERR</definedName>
    <definedName name="EE" localSheetId="6">[4]!ERR</definedName>
    <definedName name="EE" localSheetId="7">[4]!ERR</definedName>
    <definedName name="EE" localSheetId="8">[4]!ERR</definedName>
    <definedName name="EE" localSheetId="9">[4]!ERR</definedName>
    <definedName name="EE" localSheetId="10">[4]!ERR</definedName>
    <definedName name="EE" localSheetId="11">[4]!ERR</definedName>
    <definedName name="EE" localSheetId="12">[4]!ERR</definedName>
    <definedName name="EE" localSheetId="13">[4]!ERR</definedName>
    <definedName name="EE" localSheetId="14">[4]!ERR</definedName>
    <definedName name="EE" localSheetId="3">[4]!ERR</definedName>
    <definedName name="EE">[4]!ERR</definedName>
    <definedName name="EE_2">#NAME?</definedName>
    <definedName name="EE_4">#NAME?</definedName>
    <definedName name="EEE">[0]!ERR</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fwef">#REF!</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manto">#REF!</definedName>
    <definedName name="eme">[0]!ERR</definedName>
    <definedName name="EMPRESA">'[45]Capacidad M3'!#REF!</definedName>
    <definedName name="EQU">[46]EQU!$A$2:$C$31</definedName>
    <definedName name="EQUI">[47]EQUI!$A$8:$C$37</definedName>
    <definedName name="EQUIP100">[36]APU!#REF!</definedName>
    <definedName name="EQUIP101">[36]APU!#REF!</definedName>
    <definedName name="EQUIP102">[36]APU!#REF!</definedName>
    <definedName name="EQUIP103">[36]APU!#REF!</definedName>
    <definedName name="EQUIP104">[36]APU!#REF!</definedName>
    <definedName name="EQUIP105">[36]APU!#REF!</definedName>
    <definedName name="EQUIP106">[36]APU!#REF!</definedName>
    <definedName name="EQUIP107">[36]APU!#REF!</definedName>
    <definedName name="EQUIP49">[36]APU!#REF!</definedName>
    <definedName name="EQUIP50">[36]APU!#REF!</definedName>
    <definedName name="EQUIP51">[36]APU!#REF!</definedName>
    <definedName name="EQUIP52">[36]APU!#REF!</definedName>
    <definedName name="EQUIP53">[36]APU!#REF!</definedName>
    <definedName name="EQUIP54">[36]APU!#REF!</definedName>
    <definedName name="EQUIP55">[36]APU!#REF!</definedName>
    <definedName name="EQUIP56">[36]APU!#REF!</definedName>
    <definedName name="EQUIP57">[36]APU!#REF!</definedName>
    <definedName name="EQUIP58">[36]APU!#REF!</definedName>
    <definedName name="EQUIP59">[36]APU!#REF!</definedName>
    <definedName name="EQUIP60">[36]APU!#REF!</definedName>
    <definedName name="EQUIP61">[36]APU!#REF!</definedName>
    <definedName name="EQUIP62">[36]APU!#REF!</definedName>
    <definedName name="EQUIP63">[36]APU!#REF!</definedName>
    <definedName name="EQUIP64">[36]APU!#REF!</definedName>
    <definedName name="EQUIP65">[36]APU!#REF!</definedName>
    <definedName name="EQUIP66">[36]APU!#REF!</definedName>
    <definedName name="EQUIP67">[36]APU!#REF!</definedName>
    <definedName name="EQUIP68">[36]APU!#REF!</definedName>
    <definedName name="EQUIP69">[36]APU!#REF!</definedName>
    <definedName name="EQUIP70">[36]APU!#REF!</definedName>
    <definedName name="EQUIP71">[36]APU!#REF!</definedName>
    <definedName name="EQUIP72">[36]APU!#REF!</definedName>
    <definedName name="EQUIP73">[36]APU!#REF!</definedName>
    <definedName name="EQUIP74">[36]APU!#REF!</definedName>
    <definedName name="EQUIP75">[36]APU!#REF!</definedName>
    <definedName name="EQUIP76">[36]APU!#REF!</definedName>
    <definedName name="EQUIP77">[36]APU!#REF!</definedName>
    <definedName name="EQUIP78">[36]APU!#REF!</definedName>
    <definedName name="EQUIP79">[36]APU!#REF!</definedName>
    <definedName name="EQUIP80">[36]APU!#REF!</definedName>
    <definedName name="EQUIP81">[36]APU!#REF!</definedName>
    <definedName name="EQUIP82">[36]APU!#REF!</definedName>
    <definedName name="EQUIP83">[36]APU!#REF!</definedName>
    <definedName name="EQUIP84">[36]APU!#REF!</definedName>
    <definedName name="EQUIP85">[36]APU!#REF!</definedName>
    <definedName name="EQUIP86">[36]APU!#REF!</definedName>
    <definedName name="EQUIP87">[36]APU!#REF!</definedName>
    <definedName name="EQUIP88">[36]APU!#REF!</definedName>
    <definedName name="EQUIP89">[36]APU!#REF!</definedName>
    <definedName name="EQUIP90">[36]APU!#REF!</definedName>
    <definedName name="EQUIP91">[36]APU!#REF!</definedName>
    <definedName name="EQUIP92">[36]APU!#REF!</definedName>
    <definedName name="EQUIP93">[36]APU!#REF!</definedName>
    <definedName name="EQUIP94">[36]APU!#REF!</definedName>
    <definedName name="EQUIP95">[36]APU!#REF!</definedName>
    <definedName name="EQUIP96">[36]APU!#REF!</definedName>
    <definedName name="EQUIP97">[36]APU!#REF!</definedName>
    <definedName name="EQUIP98">[36]APU!#REF!</definedName>
    <definedName name="EQUIP99">[36]APU!#REF!</definedName>
    <definedName name="EQUIPO">[48]Equipos!$B$3:$B$30</definedName>
    <definedName name="EQUIPO_1">[49]EQUIPO!$B$2:$D$36</definedName>
    <definedName name="eqw" localSheetId="0"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'[8]Constantes Generales'!$B$1</definedName>
    <definedName name="ere">#REF!</definedName>
    <definedName name="ERERT">#N/A</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R" localSheetId="0">{"TAB1",#N/A,TRUE,"GENERAL";"TAB2",#N/A,TRUE,"GENERAL";"TAB3",#N/A,TRUE,"GENERAL";"TAB4",#N/A,TRUE,"GENERAL";"TAB5",#N/A,TRUE,"GENERAL"}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_1">[0]!ERR</definedName>
    <definedName name="ERT_2">[0]!ERR</definedName>
    <definedName name="ERT_5">[0]!ERR</definedName>
    <definedName name="erte" localSheetId="0"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G">#N/A</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TYTY">#N/A</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[0]!ERR</definedName>
    <definedName name="ES_1" localSheetId="0">'PRESUPUESTO OFICIAL '!ERR</definedName>
    <definedName name="ES_1" localSheetId="3">'PRESUPUESTO OFICIAL  opcion 2'!ERR</definedName>
    <definedName name="ES_1">ERR</definedName>
    <definedName name="ES_10" localSheetId="0">'PRESUPUESTO OFICIAL '!ERR</definedName>
    <definedName name="ES_10" localSheetId="3">'PRESUPUESTO OFICIAL  opcion 2'!ERR</definedName>
    <definedName name="ES_10">ERR</definedName>
    <definedName name="ES_2" localSheetId="0">'PRESUPUESTO OFICIAL '!ERR</definedName>
    <definedName name="ES_2" localSheetId="3">'PRESUPUESTO OFICIAL  opcion 2'!ERR</definedName>
    <definedName name="ES_2">ERR</definedName>
    <definedName name="ES_3" localSheetId="0">'PRESUPUESTO OFICIAL '!ERR</definedName>
    <definedName name="ES_3" localSheetId="3">'PRESUPUESTO OFICIAL  opcion 2'!ERR</definedName>
    <definedName name="ES_3">ERR</definedName>
    <definedName name="ES_4" localSheetId="0">'PRESUPUESTO OFICIAL '!ERR</definedName>
    <definedName name="ES_4" localSheetId="3">'PRESUPUESTO OFICIAL  opcion 2'!ERR</definedName>
    <definedName name="ES_4">ERR</definedName>
    <definedName name="ES_5" localSheetId="0">'PRESUPUESTO OFICIAL '!ERR</definedName>
    <definedName name="ES_5" localSheetId="3">'PRESUPUESTO OFICIAL  opcion 2'!ERR</definedName>
    <definedName name="ES_5">ERR</definedName>
    <definedName name="ES_6" localSheetId="0">'PRESUPUESTO OFICIAL '!ERR</definedName>
    <definedName name="ES_6" localSheetId="3">'PRESUPUESTO OFICIAL  opcion 2'!ERR</definedName>
    <definedName name="ES_6">ERR</definedName>
    <definedName name="ES_7" localSheetId="0">'PRESUPUESTO OFICIAL '!ERR</definedName>
    <definedName name="ES_7" localSheetId="3">'PRESUPUESTO OFICIAL  opcion 2'!ERR</definedName>
    <definedName name="ES_7">ERR</definedName>
    <definedName name="ES_8" localSheetId="0">'PRESUPUESTO OFICIAL '!ERR</definedName>
    <definedName name="ES_8" localSheetId="3">'PRESUPUESTO OFICIAL  opcion 2'!ERR</definedName>
    <definedName name="ES_8">ERR</definedName>
    <definedName name="ES_9">#NAME?</definedName>
    <definedName name="ESA">#REF!</definedName>
    <definedName name="ESRE">[0]!ERR</definedName>
    <definedName name="ESTOLON">'[13]MANO DE OBRA'!$F$53</definedName>
    <definedName name="ESTRUCT">[13]Hoja3!$F$1482</definedName>
    <definedName name="ESTRUCTURA" localSheetId="0" hidden="1">{#N/A,#N/A,TRUE,"INGENIERIA";#N/A,#N/A,TRUE,"COMPRAS";#N/A,#N/A,TRUE,"DIRECCION";#N/A,#N/A,TRUE,"RESUMEN"}</definedName>
    <definedName name="ESTRUCTURA" localSheetId="3" hidden="1">{#N/A,#N/A,TRUE,"INGENIERIA";#N/A,#N/A,TRUE,"COMPRAS";#N/A,#N/A,TRUE,"DIRECCION";#N/A,#N/A,TRUE,"RESUMEN"}</definedName>
    <definedName name="ESTRUCTURA" hidden="1">{#N/A,#N/A,TRUE,"INGENIERIA";#N/A,#N/A,TRUE,"COMPRAS";#N/A,#N/A,TRUE,"DIRECCION";#N/A,#N/A,TRUE,"RESUMEN"}</definedName>
    <definedName name="etertgg" localSheetId="0"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[0]!ERR</definedName>
    <definedName name="ETY_1">[0]!ERR</definedName>
    <definedName name="ETY_2">[0]!ERR</definedName>
    <definedName name="ETY_5">[0]!ERR</definedName>
    <definedName name="etyty" localSheetId="0"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TYUI">[0]!ERR</definedName>
    <definedName name="ETYUI_1">[0]!ERR</definedName>
    <definedName name="ETYUI_2">[0]!ERR</definedName>
    <definedName name="ETYUI_5">[0]!ERR</definedName>
    <definedName name="eu" localSheetId="0"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E">[0]!ERR</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BuiltIn__FilterDatabase_21">#REF!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[42]SKJ452!#REF!</definedName>
    <definedName name="Excel_BuiltIn_Print_Titles_11">[42]ITA878!#REF!</definedName>
    <definedName name="Excel_BuiltIn_Print_Titles_12">'[42]AEA-944'!#REF!</definedName>
    <definedName name="Excel_BuiltIn_Print_Titles_13">'[42]DUB-823'!#REF!</definedName>
    <definedName name="Excel_BuiltIn_Print_Titles_14">'[42]GPI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[42]XXJ617!#REF!</definedName>
    <definedName name="Excel_BuiltIn_Print_Titles_2">'[50]APU CORREGIDO NUEVOS'!#REF!</definedName>
    <definedName name="Excel_BuiltIn_Print_Titles_20">#REF!</definedName>
    <definedName name="Excel_BuiltIn_Print_Titles_21">[42]SNG_855!#REF!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'[42]VEA 374'!#REF!</definedName>
    <definedName name="Excel_BuiltIn_Print_Titles_6">#REF!</definedName>
    <definedName name="Excel_BuiltIn_Print_Titles_7">[42]HFB024!#REF!</definedName>
    <definedName name="Excel_BuiltIn_Print_Titles_8">#REF!</definedName>
    <definedName name="Excel_BuiltIn_Print_Titles_9">[42]PAJ825!#REF!</definedName>
    <definedName name="EXCROC">'[51]Análisis de precios'!$H$52</definedName>
    <definedName name="Executivepb" hidden="1">#REF!</definedName>
    <definedName name="Extracción_IM">#REF!</definedName>
    <definedName name="f.s">#REF!</definedName>
    <definedName name="FAC" hidden="1">#REF!</definedName>
    <definedName name="factor">#REF!</definedName>
    <definedName name="FACTOR_01">#REF!</definedName>
    <definedName name="FACTORDIEGO" localSheetId="1">[2]!ERR</definedName>
    <definedName name="FACTORDIEGO" localSheetId="4">[2]!ERR</definedName>
    <definedName name="FACTORDIEGO" localSheetId="5">[2]!ERR</definedName>
    <definedName name="FACTORDIEGO" localSheetId="6">[2]!ERR</definedName>
    <definedName name="FACTORDIEGO" localSheetId="7">[2]!ERR</definedName>
    <definedName name="FACTORDIEGO" localSheetId="8">[2]!ERR</definedName>
    <definedName name="FACTORDIEGO" localSheetId="9">[2]!ERR</definedName>
    <definedName name="FACTORDIEGO" localSheetId="10">[2]!ERR</definedName>
    <definedName name="FACTORDIEGO" localSheetId="11">[2]!ERR</definedName>
    <definedName name="FACTORDIEGO" localSheetId="12">[2]!ERR</definedName>
    <definedName name="FACTORDIEGO" localSheetId="13">[2]!ERR</definedName>
    <definedName name="FACTORDIEGO" localSheetId="14">[2]!ERR</definedName>
    <definedName name="FACTORDIEGO" localSheetId="3">[2]!ERR</definedName>
    <definedName name="FACTORDIEGO">[2]!ERR</definedName>
    <definedName name="FACTORNJA">[52]RENDIMIENTOS!$Y$14</definedName>
    <definedName name="Factpb" hidden="1">#REF!</definedName>
    <definedName name="Factpb2" hidden="1">#REF!</definedName>
    <definedName name="FAHESA">#REF!</definedName>
    <definedName name="FAPR">'[23]Datos Generales'!$B$1</definedName>
    <definedName name="FD">[0]!ERR</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C">[53]DATA!$D$2</definedName>
    <definedName name="FECHA.R1">#REF!</definedName>
    <definedName name="FECHA.R2">#REF!</definedName>
    <definedName name="FECHA.R3">#REF!</definedName>
    <definedName name="FECHA.R4">#REF!</definedName>
    <definedName name="FECHA.SMML">#REF!</definedName>
    <definedName name="Fecha_prop">[16]MODELO!$G$7</definedName>
    <definedName name="ferfer" localSheetId="0"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esd" localSheetId="1">[28]!ERR</definedName>
    <definedName name="fesd" localSheetId="4">[28]!ERR</definedName>
    <definedName name="fesd" localSheetId="5">[28]!ERR</definedName>
    <definedName name="fesd" localSheetId="6">[28]!ERR</definedName>
    <definedName name="fesd" localSheetId="7">[28]!ERR</definedName>
    <definedName name="fesd" localSheetId="8">[28]!ERR</definedName>
    <definedName name="fesd" localSheetId="9">[28]!ERR</definedName>
    <definedName name="fesd" localSheetId="10">[28]!ERR</definedName>
    <definedName name="fesd" localSheetId="11">[28]!ERR</definedName>
    <definedName name="fesd" localSheetId="12">[28]!ERR</definedName>
    <definedName name="fesd" localSheetId="13">[28]!ERR</definedName>
    <definedName name="fesd" localSheetId="14">[28]!ERR</definedName>
    <definedName name="fesd" localSheetId="3">[28]!ERR</definedName>
    <definedName name="fesd">[28]!ERR</definedName>
    <definedName name="Festivos">'[54]días habiles 2015'!$D$2:$D$21</definedName>
    <definedName name="ff">[0]!ERR</definedName>
    <definedName name="ff_1" localSheetId="0">'PRESUPUESTO OFICIAL '!ERR</definedName>
    <definedName name="ff_1" localSheetId="3">'PRESUPUESTO OFICIAL  opcion 2'!ERR</definedName>
    <definedName name="ff_1">ERR</definedName>
    <definedName name="ff_10" localSheetId="0">'PRESUPUESTO OFICIAL '!ERR</definedName>
    <definedName name="ff_10" localSheetId="3">'PRESUPUESTO OFICIAL  opcion 2'!ERR</definedName>
    <definedName name="ff_10">ERR</definedName>
    <definedName name="ff_2" localSheetId="0">'PRESUPUESTO OFICIAL '!ERR</definedName>
    <definedName name="ff_2" localSheetId="3">'PRESUPUESTO OFICIAL  opcion 2'!ERR</definedName>
    <definedName name="ff_2">ERR</definedName>
    <definedName name="ff_3" localSheetId="0">'PRESUPUESTO OFICIAL '!ERR</definedName>
    <definedName name="ff_3" localSheetId="3">'PRESUPUESTO OFICIAL  opcion 2'!ERR</definedName>
    <definedName name="ff_3">ERR</definedName>
    <definedName name="ff_4" localSheetId="0">'PRESUPUESTO OFICIAL '!ERR</definedName>
    <definedName name="ff_4" localSheetId="3">'PRESUPUESTO OFICIAL  opcion 2'!ERR</definedName>
    <definedName name="ff_4">ERR</definedName>
    <definedName name="ff_5" localSheetId="0">'PRESUPUESTO OFICIAL '!ERR</definedName>
    <definedName name="ff_5" localSheetId="3">'PRESUPUESTO OFICIAL  opcion 2'!ERR</definedName>
    <definedName name="ff_5">ERR</definedName>
    <definedName name="ff_6" localSheetId="0">'PRESUPUESTO OFICIAL '!ERR</definedName>
    <definedName name="ff_6" localSheetId="3">'PRESUPUESTO OFICIAL  opcion 2'!ERR</definedName>
    <definedName name="ff_6">ERR</definedName>
    <definedName name="ff_7" localSheetId="0">'PRESUPUESTO OFICIAL '!ERR</definedName>
    <definedName name="ff_7" localSheetId="3">'PRESUPUESTO OFICIAL  opcion 2'!ERR</definedName>
    <definedName name="ff_7">ERR</definedName>
    <definedName name="ff_8" localSheetId="0">'PRESUPUESTO OFICIAL '!ERR</definedName>
    <definedName name="ff_8" localSheetId="3">'PRESUPUESTO OFICIAL  opcion 2'!ERR</definedName>
    <definedName name="ff_8">ERR</definedName>
    <definedName name="ff_9" localSheetId="0">'PRESUPUESTO OFICIAL '!ERR</definedName>
    <definedName name="ff_9" localSheetId="3">'PRESUPUESTO OFICIAL  opcion 2'!ERR</definedName>
    <definedName name="ff_9">ERR</definedName>
    <definedName name="fff" localSheetId="1">[28]!ERR</definedName>
    <definedName name="fff" localSheetId="4">[28]!ERR</definedName>
    <definedName name="fff" localSheetId="5">[28]!ERR</definedName>
    <definedName name="fff" localSheetId="6">[28]!ERR</definedName>
    <definedName name="fff" localSheetId="7">[28]!ERR</definedName>
    <definedName name="fff" localSheetId="8">[28]!ERR</definedName>
    <definedName name="fff" localSheetId="9">[28]!ERR</definedName>
    <definedName name="fff" localSheetId="10">[28]!ERR</definedName>
    <definedName name="fff" localSheetId="11">[28]!ERR</definedName>
    <definedName name="fff" localSheetId="12">[28]!ERR</definedName>
    <definedName name="fff" localSheetId="13">[28]!ERR</definedName>
    <definedName name="fff" localSheetId="14">[28]!ERR</definedName>
    <definedName name="fff" localSheetId="3">[28]!ERR</definedName>
    <definedName name="fff">[28]!ERR</definedName>
    <definedName name="FFFF" hidden="1">#REF!</definedName>
    <definedName name="ffffd" localSheetId="0"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1">[4]!ERR</definedName>
    <definedName name="fg" localSheetId="4">[4]!ERR</definedName>
    <definedName name="fg" localSheetId="5">[4]!ERR</definedName>
    <definedName name="fg" localSheetId="6">[4]!ERR</definedName>
    <definedName name="fg" localSheetId="7">[4]!ERR</definedName>
    <definedName name="fg" localSheetId="8">[4]!ERR</definedName>
    <definedName name="fg" localSheetId="9">[4]!ERR</definedName>
    <definedName name="fg" localSheetId="10">[4]!ERR</definedName>
    <definedName name="fg" localSheetId="11">[4]!ERR</definedName>
    <definedName name="fg" localSheetId="12">[4]!ERR</definedName>
    <definedName name="fg" localSheetId="13">[4]!ERR</definedName>
    <definedName name="fg" localSheetId="14">[4]!ERR</definedName>
    <definedName name="fg" localSheetId="3">[4]!ERR</definedName>
    <definedName name="fg">[4]!ERR</definedName>
    <definedName name="fg_2" localSheetId="0">'PRESUPUESTO OFICIAL '!ERR</definedName>
    <definedName name="fg_2" localSheetId="3">'PRESUPUESTO OFICIAL  opcion 2'!ERR</definedName>
    <definedName name="fg_2">ERR</definedName>
    <definedName name="fg_4" localSheetId="0">'PRESUPUESTO OFICIAL '!ERR</definedName>
    <definedName name="fg_4" localSheetId="3">'PRESUPUESTO OFICIAL  opcion 2'!ERR</definedName>
    <definedName name="fg_4">ERR</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tr" localSheetId="1">[28]!ERR</definedName>
    <definedName name="fgtr" localSheetId="4">[28]!ERR</definedName>
    <definedName name="fgtr" localSheetId="5">[28]!ERR</definedName>
    <definedName name="fgtr" localSheetId="6">[28]!ERR</definedName>
    <definedName name="fgtr" localSheetId="7">[28]!ERR</definedName>
    <definedName name="fgtr" localSheetId="8">[28]!ERR</definedName>
    <definedName name="fgtr" localSheetId="9">[28]!ERR</definedName>
    <definedName name="fgtr" localSheetId="10">[28]!ERR</definedName>
    <definedName name="fgtr" localSheetId="11">[28]!ERR</definedName>
    <definedName name="fgtr" localSheetId="12">[28]!ERR</definedName>
    <definedName name="fgtr" localSheetId="13">[28]!ERR</definedName>
    <definedName name="fgtr" localSheetId="14">[28]!ERR</definedName>
    <definedName name="fgtr" localSheetId="3">[28]!ERR</definedName>
    <definedName name="fgtr">[28]!ERR</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0" hidden="1">{#N/A,#N/A,TRUE,"1842CWN0"}</definedName>
    <definedName name="fhg" localSheetId="3" hidden="1">{#N/A,#N/A,TRUE,"1842CWN0"}</definedName>
    <definedName name="fhg" hidden="1">{#N/A,#N/A,TRUE,"1842CWN0"}</definedName>
    <definedName name="fhgh" localSheetId="0"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L">'[23]Datos Generales'!#REF!</definedName>
    <definedName name="FILB1">'[23]Datos Generales'!$B$18</definedName>
    <definedName name="FILB2">'[23]Datos Generales'!$B$19</definedName>
    <definedName name="FILB3">'[23]Datos Generales'!$B$20</definedName>
    <definedName name="FILC1">'[23]Datos Generales'!$B$23</definedName>
    <definedName name="FILC2">'[23]Datos Generales'!$B$24</definedName>
    <definedName name="FILCAR">'[23]Datos Generales'!$B$26</definedName>
    <definedName name="FILCO">'[23]Datos Generales'!$B$28</definedName>
    <definedName name="FILEX">'[23]Datos Generales'!$B$22</definedName>
    <definedName name="FILMO">'[23]Datos Generales'!$B$21</definedName>
    <definedName name="FILSOL">'[23]Datos Generales'!$B$29</definedName>
    <definedName name="FILV">'[23]Datos Generales'!$B$25</definedName>
    <definedName name="FILVOL">'[23]Datos Generales'!$B$27</definedName>
    <definedName name="Fin_de_semana">'[54]días habiles 2015'!$M$1:$M$2</definedName>
    <definedName name="FINAL">'[55]ACTA MODIFICACIÓN CIVIL'!$A:$N</definedName>
    <definedName name="FINANCIACION">[0]!ERR</definedName>
    <definedName name="FINANCIACION_1" localSheetId="0">'PRESUPUESTO OFICIAL '!ERR</definedName>
    <definedName name="FINANCIACION_1" localSheetId="3">'PRESUPUESTO OFICIAL  opcion 2'!ERR</definedName>
    <definedName name="FINANCIACION_1">ERR</definedName>
    <definedName name="FINANCIACION_10" localSheetId="0">'PRESUPUESTO OFICIAL '!ERR</definedName>
    <definedName name="FINANCIACION_10" localSheetId="3">'PRESUPUESTO OFICIAL  opcion 2'!ERR</definedName>
    <definedName name="FINANCIACION_10">ERR</definedName>
    <definedName name="FINANCIACION_2" localSheetId="0">'PRESUPUESTO OFICIAL '!ERR</definedName>
    <definedName name="FINANCIACION_2" localSheetId="3">'PRESUPUESTO OFICIAL  opcion 2'!ERR</definedName>
    <definedName name="FINANCIACION_2">ERR</definedName>
    <definedName name="FINANCIACION_3" localSheetId="0">'PRESUPUESTO OFICIAL '!ERR</definedName>
    <definedName name="FINANCIACION_3" localSheetId="3">'PRESUPUESTO OFICIAL  opcion 2'!ERR</definedName>
    <definedName name="FINANCIACION_3">ERR</definedName>
    <definedName name="FINANCIACION_4" localSheetId="0">'PRESUPUESTO OFICIAL '!ERR</definedName>
    <definedName name="FINANCIACION_4" localSheetId="3">'PRESUPUESTO OFICIAL  opcion 2'!ERR</definedName>
    <definedName name="FINANCIACION_4">ERR</definedName>
    <definedName name="FINANCIACION_5" localSheetId="0">'PRESUPUESTO OFICIAL '!ERR</definedName>
    <definedName name="FINANCIACION_5" localSheetId="3">'PRESUPUESTO OFICIAL  opcion 2'!ERR</definedName>
    <definedName name="FINANCIACION_5">ERR</definedName>
    <definedName name="FINANCIACION_6" localSheetId="0">'PRESUPUESTO OFICIAL '!ERR</definedName>
    <definedName name="FINANCIACION_6" localSheetId="3">'PRESUPUESTO OFICIAL  opcion 2'!ERR</definedName>
    <definedName name="FINANCIACION_6">ERR</definedName>
    <definedName name="FINANCIACION_7" localSheetId="0">'PRESUPUESTO OFICIAL '!ERR</definedName>
    <definedName name="FINANCIACION_7" localSheetId="3">'PRESUPUESTO OFICIAL  opcion 2'!ERR</definedName>
    <definedName name="FINANCIACION_7">ERR</definedName>
    <definedName name="FINANCIACION_8" localSheetId="0">'PRESUPUESTO OFICIAL '!ERR</definedName>
    <definedName name="FINANCIACION_8" localSheetId="3">'PRESUPUESTO OFICIAL  opcion 2'!ERR</definedName>
    <definedName name="FINANCIACION_8">ERR</definedName>
    <definedName name="FINANCIACION_9" localSheetId="0">'PRESUPUESTO OFICIAL '!ERR</definedName>
    <definedName name="FINANCIACION_9" localSheetId="3">'PRESUPUESTO OFICIAL  opcion 2'!ERR</definedName>
    <definedName name="FINANCIACION_9">ERR</definedName>
    <definedName name="Financialpb" hidden="1">#REF!</definedName>
    <definedName name="Financialpb2" hidden="1">#REF!</definedName>
    <definedName name="for">[32]EQUIPO!$D$10</definedName>
    <definedName name="FOTOGRAFIA_16">#REF!</definedName>
    <definedName name="FOTOGRAFIA_17">#REF!</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rgt" localSheetId="1">[28]!ERR</definedName>
    <definedName name="frgt" localSheetId="4">[28]!ERR</definedName>
    <definedName name="frgt" localSheetId="5">[28]!ERR</definedName>
    <definedName name="frgt" localSheetId="6">[28]!ERR</definedName>
    <definedName name="frgt" localSheetId="7">[28]!ERR</definedName>
    <definedName name="frgt" localSheetId="8">[28]!ERR</definedName>
    <definedName name="frgt" localSheetId="9">[28]!ERR</definedName>
    <definedName name="frgt" localSheetId="10">[28]!ERR</definedName>
    <definedName name="frgt" localSheetId="11">[28]!ERR</definedName>
    <definedName name="frgt" localSheetId="12">[28]!ERR</definedName>
    <definedName name="frgt" localSheetId="13">[28]!ERR</definedName>
    <definedName name="frgt" localSheetId="14">[28]!ERR</definedName>
    <definedName name="frgt" localSheetId="3">[28]!ERR</definedName>
    <definedName name="frgt">[28]!ERR</definedName>
    <definedName name="FS01_1">[0]!ERR</definedName>
    <definedName name="FS01_10" localSheetId="0">'PRESUPUESTO OFICIAL '!ERR</definedName>
    <definedName name="FS01_10" localSheetId="3">'PRESUPUESTO OFICIAL  opcion 2'!ERR</definedName>
    <definedName name="FS01_10">ERR</definedName>
    <definedName name="FS01_2" localSheetId="0">'PRESUPUESTO OFICIAL '!ERR</definedName>
    <definedName name="FS01_2" localSheetId="3">'PRESUPUESTO OFICIAL  opcion 2'!ERR</definedName>
    <definedName name="FS01_2">ERR</definedName>
    <definedName name="FS01_3" localSheetId="0">'PRESUPUESTO OFICIAL '!ERR</definedName>
    <definedName name="FS01_3" localSheetId="3">'PRESUPUESTO OFICIAL  opcion 2'!ERR</definedName>
    <definedName name="FS01_3">ERR</definedName>
    <definedName name="FS01_4" localSheetId="0">'PRESUPUESTO OFICIAL '!ERR</definedName>
    <definedName name="FS01_4" localSheetId="3">'PRESUPUESTO OFICIAL  opcion 2'!ERR</definedName>
    <definedName name="FS01_4">ERR</definedName>
    <definedName name="FS01_5" localSheetId="0">'PRESUPUESTO OFICIAL '!ERR</definedName>
    <definedName name="FS01_5" localSheetId="3">'PRESUPUESTO OFICIAL  opcion 2'!ERR</definedName>
    <definedName name="FS01_5">ERR</definedName>
    <definedName name="FS01_6" localSheetId="0">'PRESUPUESTO OFICIAL '!ERR</definedName>
    <definedName name="FS01_6" localSheetId="3">'PRESUPUESTO OFICIAL  opcion 2'!ERR</definedName>
    <definedName name="FS01_6">ERR</definedName>
    <definedName name="FS01_7" localSheetId="0">'PRESUPUESTO OFICIAL '!ERR</definedName>
    <definedName name="FS01_7" localSheetId="3">'PRESUPUESTO OFICIAL  opcion 2'!ERR</definedName>
    <definedName name="FS01_7">ERR</definedName>
    <definedName name="FS01_8" localSheetId="0">'PRESUPUESTO OFICIAL '!ERR</definedName>
    <definedName name="FS01_8" localSheetId="3">'PRESUPUESTO OFICIAL  opcion 2'!ERR</definedName>
    <definedName name="FS01_8">ERR</definedName>
    <definedName name="FS01_9" localSheetId="0">'PRESUPUESTO OFICIAL '!ERR</definedName>
    <definedName name="FS01_9" localSheetId="3">'PRESUPUESTO OFICIAL  opcion 2'!ERR</definedName>
    <definedName name="FS01_9">ERR</definedName>
    <definedName name="fsdfdf"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S" localSheetId="1">[2]!ERR</definedName>
    <definedName name="FSS" localSheetId="4">[2]!ERR</definedName>
    <definedName name="FSS" localSheetId="5">[2]!ERR</definedName>
    <definedName name="FSS" localSheetId="6">[2]!ERR</definedName>
    <definedName name="FSS" localSheetId="7">[2]!ERR</definedName>
    <definedName name="FSS" localSheetId="8">[2]!ERR</definedName>
    <definedName name="FSS" localSheetId="9">[2]!ERR</definedName>
    <definedName name="FSS" localSheetId="10">[2]!ERR</definedName>
    <definedName name="FSS" localSheetId="11">[2]!ERR</definedName>
    <definedName name="FSS" localSheetId="12">[2]!ERR</definedName>
    <definedName name="FSS" localSheetId="13">[2]!ERR</definedName>
    <definedName name="FSS" localSheetId="14">[2]!ERR</definedName>
    <definedName name="FSS" localSheetId="3">[2]!ERR</definedName>
    <definedName name="FSS">[2]!ERR</definedName>
    <definedName name="fu" localSheetId="1">[4]!ERR</definedName>
    <definedName name="fu" localSheetId="4">[4]!ERR</definedName>
    <definedName name="fu" localSheetId="5">[4]!ERR</definedName>
    <definedName name="fu" localSheetId="6">[4]!ERR</definedName>
    <definedName name="fu" localSheetId="7">[4]!ERR</definedName>
    <definedName name="fu" localSheetId="8">[4]!ERR</definedName>
    <definedName name="fu" localSheetId="9">[4]!ERR</definedName>
    <definedName name="fu" localSheetId="10">[4]!ERR</definedName>
    <definedName name="fu" localSheetId="11">[4]!ERR</definedName>
    <definedName name="fu" localSheetId="12">[4]!ERR</definedName>
    <definedName name="fu" localSheetId="13">[4]!ERR</definedName>
    <definedName name="fu" localSheetId="14">[4]!ERR</definedName>
    <definedName name="fu" localSheetId="3">[4]!ERR</definedName>
    <definedName name="fu">[4]!ERR</definedName>
    <definedName name="fu_2" localSheetId="0">'PRESUPUESTO OFICIAL '!ERR</definedName>
    <definedName name="fu_2" localSheetId="3">'PRESUPUESTO OFICIAL  opcion 2'!ERR</definedName>
    <definedName name="fu_2">ERR</definedName>
    <definedName name="fu_4" localSheetId="0">'PRESUPUESTO OFICIAL '!ERR</definedName>
    <definedName name="fu_4" localSheetId="3">'PRESUPUESTO OFICIAL  opcion 2'!ERR</definedName>
    <definedName name="fu_4">ERR</definedName>
    <definedName name="fwff" localSheetId="0"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FXMO">#REF!</definedName>
    <definedName name="FXSC">#REF!</definedName>
    <definedName name="G">#REF!</definedName>
    <definedName name="G_MURILLO">#REF!</definedName>
    <definedName name="GAS">'[23]Datos Generales'!$B$13</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BGB" localSheetId="1">[34]!ERR</definedName>
    <definedName name="GBGB" localSheetId="4">[34]!ERR</definedName>
    <definedName name="GBGB" localSheetId="5">[34]!ERR</definedName>
    <definedName name="GBGB" localSheetId="6">[34]!ERR</definedName>
    <definedName name="GBGB" localSheetId="7">[34]!ERR</definedName>
    <definedName name="GBGB" localSheetId="8">[34]!ERR</definedName>
    <definedName name="GBGB" localSheetId="9">[34]!ERR</definedName>
    <definedName name="GBGB" localSheetId="10">[34]!ERR</definedName>
    <definedName name="GBGB" localSheetId="11">[34]!ERR</definedName>
    <definedName name="GBGB" localSheetId="12">[34]!ERR</definedName>
    <definedName name="GBGB" localSheetId="13">[34]!ERR</definedName>
    <definedName name="GBGB" localSheetId="14">[34]!ERR</definedName>
    <definedName name="GBGB" localSheetId="3">[34]!ERR</definedName>
    <definedName name="GBGB">[34]!ERR</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dor">#REF!</definedName>
    <definedName name="GENERAL">#REF!</definedName>
    <definedName name="ger">#N/A</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tj" localSheetId="1">[28]!ERR</definedName>
    <definedName name="gftj" localSheetId="4">[28]!ERR</definedName>
    <definedName name="gftj" localSheetId="5">[28]!ERR</definedName>
    <definedName name="gftj" localSheetId="6">[28]!ERR</definedName>
    <definedName name="gftj" localSheetId="7">[28]!ERR</definedName>
    <definedName name="gftj" localSheetId="8">[28]!ERR</definedName>
    <definedName name="gftj" localSheetId="9">[28]!ERR</definedName>
    <definedName name="gftj" localSheetId="10">[28]!ERR</definedName>
    <definedName name="gftj" localSheetId="11">[28]!ERR</definedName>
    <definedName name="gftj" localSheetId="12">[28]!ERR</definedName>
    <definedName name="gftj" localSheetId="13">[28]!ERR</definedName>
    <definedName name="gftj" localSheetId="14">[28]!ERR</definedName>
    <definedName name="gftj" localSheetId="3">[28]!ERR</definedName>
    <definedName name="gftj">[28]!ERR</definedName>
    <definedName name="gfutyj6" localSheetId="0"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_1" localSheetId="0">'PRESUPUESTO OFICIAL '!ERR</definedName>
    <definedName name="GGG_1" localSheetId="3">'PRESUPUESTO OFICIAL  opcion 2'!ERR</definedName>
    <definedName name="GGG_1">ERR</definedName>
    <definedName name="GGG_10" localSheetId="0">'PRESUPUESTO OFICIAL '!ERR</definedName>
    <definedName name="GGG_10" localSheetId="3">'PRESUPUESTO OFICIAL  opcion 2'!ERR</definedName>
    <definedName name="GGG_10">ERR</definedName>
    <definedName name="GGG_2" localSheetId="0">'PRESUPUESTO OFICIAL '!ERR</definedName>
    <definedName name="GGG_2" localSheetId="3">'PRESUPUESTO OFICIAL  opcion 2'!ERR</definedName>
    <definedName name="GGG_2">ERR</definedName>
    <definedName name="GGG_3" localSheetId="0">'PRESUPUESTO OFICIAL '!ERR</definedName>
    <definedName name="GGG_3" localSheetId="3">'PRESUPUESTO OFICIAL  opcion 2'!ERR</definedName>
    <definedName name="GGG_3">ERR</definedName>
    <definedName name="GGG_4" localSheetId="0">'PRESUPUESTO OFICIAL '!ERR</definedName>
    <definedName name="GGG_4" localSheetId="3">'PRESUPUESTO OFICIAL  opcion 2'!ERR</definedName>
    <definedName name="GGG_4">ERR</definedName>
    <definedName name="GGG_5" localSheetId="0">'PRESUPUESTO OFICIAL '!ERR</definedName>
    <definedName name="GGG_5" localSheetId="3">'PRESUPUESTO OFICIAL  opcion 2'!ERR</definedName>
    <definedName name="GGG_5">ERR</definedName>
    <definedName name="GGG_6" localSheetId="0">'PRESUPUESTO OFICIAL '!ERR</definedName>
    <definedName name="GGG_6" localSheetId="3">'PRESUPUESTO OFICIAL  opcion 2'!ERR</definedName>
    <definedName name="GGG_6">ERR</definedName>
    <definedName name="GGG_7" localSheetId="0">'PRESUPUESTO OFICIAL '!ERR</definedName>
    <definedName name="GGG_7" localSheetId="3">'PRESUPUESTO OFICIAL  opcion 2'!ERR</definedName>
    <definedName name="GGG_7">ERR</definedName>
    <definedName name="GGG_8" localSheetId="0">'PRESUPUESTO OFICIAL '!ERR</definedName>
    <definedName name="GGG_8" localSheetId="3">'PRESUPUESTO OFICIAL  opcion 2'!ERR</definedName>
    <definedName name="GGG_8">ERR</definedName>
    <definedName name="GGG_9" localSheetId="0">'PRESUPUESTO OFICIAL '!ERR</definedName>
    <definedName name="GGG_9" localSheetId="3">'PRESUPUESTO OFICIAL  opcion 2'!ERR</definedName>
    <definedName name="GGG_9">ERR</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[0]!ERR</definedName>
    <definedName name="GHG_1">[0]!ERR</definedName>
    <definedName name="GHG_2">[0]!ERR</definedName>
    <definedName name="GHG_5">[0]!ERR</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u">#REF!,#REF!,#REF!,#REF!,#REF!,#REF!,#REF!,#REF!,#REF!</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LOBAL">#REF!,#REF!</definedName>
    <definedName name="GRA">'[23]Datos Generales'!$B$17</definedName>
    <definedName name="_xlnm.Recorder">#REF!</definedName>
    <definedName name="GRAF1ANO" localSheetId="0"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G">[0]!ERR</definedName>
    <definedName name="gtgt" localSheetId="0"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uaimar">#REF!</definedName>
    <definedName name="H">#REF!</definedName>
    <definedName name="H_DELGADO">#REF!</definedName>
    <definedName name="h9h" localSheetId="0"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LFCUP">[13]Hoja3!$F$1062</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rnan">'[56]Itemes Renovación'!#REF!</definedName>
    <definedName name="HERNAN_DUARTE">#REF!</definedName>
    <definedName name="HERRAMIENTAS" hidden="1">#REF!</definedName>
    <definedName name="hfgh" localSheetId="0"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GH">#N/A</definedName>
    <definedName name="HGFH" localSheetId="0"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GGF" localSheetId="1">[2]!ERR</definedName>
    <definedName name="HGGGF" localSheetId="4">[2]!ERR</definedName>
    <definedName name="HGGGF" localSheetId="5">[2]!ERR</definedName>
    <definedName name="HGGGF" localSheetId="6">[2]!ERR</definedName>
    <definedName name="HGGGF" localSheetId="7">[2]!ERR</definedName>
    <definedName name="HGGGF" localSheetId="8">[2]!ERR</definedName>
    <definedName name="HGGGF" localSheetId="9">[2]!ERR</definedName>
    <definedName name="HGGGF" localSheetId="10">[2]!ERR</definedName>
    <definedName name="HGGGF" localSheetId="11">[2]!ERR</definedName>
    <definedName name="HGGGF" localSheetId="12">[2]!ERR</definedName>
    <definedName name="HGGGF" localSheetId="13">[2]!ERR</definedName>
    <definedName name="HGGGF" localSheetId="14">[2]!ERR</definedName>
    <definedName name="HGGGF" localSheetId="3">[2]!ERR</definedName>
    <definedName name="HGGGF">[2]!ERR</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1">[4]!ERR</definedName>
    <definedName name="hh" localSheetId="4">[4]!ERR</definedName>
    <definedName name="hh" localSheetId="5">[4]!ERR</definedName>
    <definedName name="hh" localSheetId="6">[4]!ERR</definedName>
    <definedName name="hh" localSheetId="7">[4]!ERR</definedName>
    <definedName name="hh" localSheetId="8">[4]!ERR</definedName>
    <definedName name="hh" localSheetId="9">[4]!ERR</definedName>
    <definedName name="hh" localSheetId="10">[4]!ERR</definedName>
    <definedName name="hh" localSheetId="11">[4]!ERR</definedName>
    <definedName name="hh" localSheetId="12">[4]!ERR</definedName>
    <definedName name="hh" localSheetId="13">[4]!ERR</definedName>
    <definedName name="hh" localSheetId="14">[4]!ERR</definedName>
    <definedName name="hh" localSheetId="3">[4]!ERR</definedName>
    <definedName name="hh">[4]!ERR</definedName>
    <definedName name="hh_2" localSheetId="0">'PRESUPUESTO OFICIAL '!ERR</definedName>
    <definedName name="hh_2" localSheetId="3">'PRESUPUESTO OFICIAL  opcion 2'!ERR</definedName>
    <definedName name="hh_2">ERR</definedName>
    <definedName name="hh_4" localSheetId="0">'PRESUPUESTO OFICIAL '!ERR</definedName>
    <definedName name="hh_4" localSheetId="3">'PRESUPUESTO OFICIAL  opcion 2'!ERR</definedName>
    <definedName name="hh_4">ERR</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sYear_0" hidden="1">#REF!</definedName>
    <definedName name="HisYear_1" hidden="1">#REF!</definedName>
    <definedName name="HisYear_2" hidden="1">#REF!</definedName>
    <definedName name="HisYear_3" hidden="1">#REF!</definedName>
    <definedName name="hjfg" localSheetId="0"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ghjg" localSheetId="1">[57]!ERR</definedName>
    <definedName name="hjgghjg" localSheetId="4">[57]!ERR</definedName>
    <definedName name="hjgghjg" localSheetId="5">[57]!ERR</definedName>
    <definedName name="hjgghjg" localSheetId="6">[57]!ERR</definedName>
    <definedName name="hjgghjg" localSheetId="7">[57]!ERR</definedName>
    <definedName name="hjgghjg" localSheetId="8">[57]!ERR</definedName>
    <definedName name="hjgghjg" localSheetId="9">[57]!ERR</definedName>
    <definedName name="hjgghjg" localSheetId="10">[57]!ERR</definedName>
    <definedName name="hjgghjg" localSheetId="11">[57]!ERR</definedName>
    <definedName name="hjgghjg" localSheetId="12">[57]!ERR</definedName>
    <definedName name="hjgghjg" localSheetId="13">[57]!ERR</definedName>
    <definedName name="hjgghjg" localSheetId="14">[57]!ERR</definedName>
    <definedName name="hjgghjg" localSheetId="3">[57]!ERR</definedName>
    <definedName name="hjgghjg">[57]!ERR</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GJH">#N/A</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n.ConvertZero1" hidden="1">[58]LTM!$G$461:$J$461,[58]LTM!$G$463:$J$464,[58]LTM!$G$468:$J$469,[58]LTM!$G$473:$J$475,[58]LTM!$G$480:$J$480,[58]LTM!$G$484:$J$485,[58]LTM!$G$490:$J$490,[58]LTM!$G$514:$J$518,[58]LTM!$G$525:$J$526,[58]LTM!$G$532:$J$537</definedName>
    <definedName name="hn.ConvertZero2" hidden="1">[58]LTM!$G$560:$J$560,[58]LTM!$H$590:$J$591,[58]LTM!$H$614:$J$614,[58]LTM!$H$635:$J$636,[58]LTM!$G$676:$J$680,[58]LTM!$G$686:$J$686,[58]LTM!$G$688:$J$694,[58]LTM!$G$681:$J$682</definedName>
    <definedName name="hn.ConvertZero3" hidden="1">[58]LTM!$G$699:$J$706,[58]LTM!$G$710:$J$714,[58]LTM!$G$717:$J$734,[58]LTM!$G$738:$J$738,[58]LTM!$G$745:$J$751</definedName>
    <definedName name="hn.ConvertZero4" hidden="1">[58]LTM!$G$840:$J$840,[58]LTM!$H$1266:$J$1266,[58]LTM!$G$1267:$J$1267,[58]LTM!$G$1454:$J$1461,[58]LTM!$J$1462,[58]LTM!$J$1463,[58]LTM!$G$1468:$J$1469,[58]LTM!$L$1469:$N$1469</definedName>
    <definedName name="hn.ConvertZeroUnhide1" hidden="1">[58]LTM!$G$1469:$J$1469,[58]LTM!$L$1469:$N$1469,[58]LTM!$H$1266:$J$1266</definedName>
    <definedName name="hn.Delete015" hidden="1">'[58]CREDIT STATS'!$B$9:$K$11,'[58]CREDIT STATS'!$O$11:$X$14,'[58]CREDIT STATS'!$B$25:$K$30,'[58]CREDIT STATS'!$O$25:$X$26</definedName>
    <definedName name="hn.DZ_MultByFXRates" hidden="1">[58]DropZone!$B$2:$I$118,[58]DropZone!$B$120:$I$132,[58]DropZone!$B$134:$I$136,[58]DropZone!$B$138:$I$146</definedName>
    <definedName name="hn.ExtDb" hidden="1">FALSE</definedName>
    <definedName name="hn.LTM_MultByFXRates" hidden="1">[58]LTM!$G$461:$N$477,[58]LTM!$G$480:$N$539,[58]LTM!$G$548:$N$667,[58]LTM!$G$676:$N$1266,[58]LTM!$G$1454:$N$1461,[58]LTM!$G$1463:$N$1465,[58]LTM!$G$1468:$N$1469</definedName>
    <definedName name="hn.ModelType" hidden="1">"DEAL"</definedName>
    <definedName name="hn.ModelVersion" hidden="1">1</definedName>
    <definedName name="hn.MultbyFXRates" hidden="1">[58]LTM!$G$461:$N$477,[58]LTM!$G$480:$N$539,[58]LTM!$G$548:$N$667,[58]LTM!$G$676:$N$1266,[58]LTM!$G$1454:$N$1461,[58]LTM!$G$1463:$N$1465,[58]LTM!$G$1468:$N$1469</definedName>
    <definedName name="hn.MultByFXRates1" hidden="1">[58]LTM!$G$461:$G$477,[58]LTM!$G$480:$G$539,[58]LTM!$G$548:$G$562,[58]LTM!$G$676:$G$840,[58]LTM!$G$1454:$G$1469</definedName>
    <definedName name="hn.MultByFXRates2" hidden="1">[58]LTM!$H$461:$H$477,[58]LTM!$H$480:$H$539,[58]LTM!$H$548:$H$667,[58]LTM!$H$676:$H$1266,[58]LTM!$H$1454:$H$1469</definedName>
    <definedName name="hn.MultByFXRates3" hidden="1">[58]LTM!$I$461:$I$477,[58]LTM!$I$480:$I$539,[58]LTM!$I$548:$I$667,[58]LTM!$I$676:$I$1266,[58]LTM!$I$1454:$I$1469</definedName>
    <definedName name="hn.MultbyFxrates4" hidden="1">[58]LTM!$J$461:$J$477,[58]LTM!$J$480:$J$539,[58]LTM!$J$548:$J$668,[58]LTM!$J$676:$J$1266,[58]LTM!$J$1454:$J$1461,[58]LTM!$J$1463:$J$1465,[58]LTM!$J$1468</definedName>
    <definedName name="hn.multbyfxrates5" hidden="1">[58]LTM!$L$461:$L$477,[58]LTM!$L$480:$L$539,[58]LTM!$L$548:$L$562,[58]LTM!$L$676:$L$840,[58]LTM!$L$1454:$L$1469</definedName>
    <definedName name="hn.multbyfxrates6" hidden="1">[58]LTM!$M$461:$M$477,[58]LTM!$M$480:$M$539,[58]LTM!$M$548:$M$668,[58]LTM!$M$676:$M$1266,[58]LTM!$M$1454:$M$1469</definedName>
    <definedName name="hn.multbyfxrates7" hidden="1">[58]LTM!$N$461:$N$477,[58]LTM!$N$480:$N$539,[58]LTM!$N$548:$N$667,[58]LTM!$N$676:$N$1266,[58]LTM!$N$1454:$N$1469</definedName>
    <definedName name="hn.MultByFXRatesBot1" hidden="1">[58]LTM!$G$676:$G$682,[58]LTM!$G$686,[58]LTM!$G$688:$G$694,[58]LTM!$G$699:$G$706,[58]LTM!$G$710:$G$714,[58]LTM!$G$717:$G$734,[58]LTM!$G$738,[58]LTM!$G$738,[58]LTM!$G$745:$G$751,[58]LTM!$G$840,[58]LTM!$G$1454:$G$1461,[58]LTM!$G$1468:$G$1469</definedName>
    <definedName name="hn.MultByFXRatesBot2" hidden="1">[58]LTM!$H$676:$H$682,[58]LTM!$H$686,[58]LTM!$H$688:$H$694,[58]LTM!$H$699:$H$706,[58]LTM!$H$710:$H$714,[58]LTM!$H$717:$H$734,[58]LTM!$H$738,[58]LTM!$H$745:$H$751,[58]LTM!$H$840,[58]LTM!$H$1266,[58]LTM!$H$1454:$H$1461,[58]LTM!$H$1468:$H$1469</definedName>
    <definedName name="hn.MultByFXRatesBot3" hidden="1">[58]LTM!$I$676:$I$682,[58]LTM!$I$686,[58]LTM!$I$688:$I$694,[58]LTM!$I$699:$I$706,[58]LTM!$I$710:$I$714,[58]LTM!$I$717:$I$734,[58]LTM!$I$738,[58]LTM!$I$745:$I$751,[58]LTM!$I$840,[58]LTM!$I$1266,[58]LTM!$I$1454:$I$1461,[58]LTM!$I$1468:$I$1469</definedName>
    <definedName name="hn.MultByFXRatesBot4" hidden="1">[58]LTM!$J$676:$J$682,[58]LTM!$J$686,[58]LTM!$J$688:$J$694,[58]LTM!$J$699:$J$706,[58]LTM!$J$710:$J$714,[58]LTM!$J$717:$J$734,[58]LTM!$J$738,[58]LTM!$J$745:$J$751,[58]LTM!$J$840,[58]LTM!$J$1266,[58]LTM!$J$1454:$J$1461,[58]LTM!$J$1463:$J$1465,[58]LTM!$J$1468</definedName>
    <definedName name="hn.MultByFXRatesBot5" hidden="1">[58]LTM!$L$676:$L$682,[58]LTM!$L$686,[58]LTM!$L$688:$L$694,[58]LTM!$L$699:$L$706,[58]LTM!$L$710:$L$714,[58]LTM!$L$717:$L$734,[58]LTM!$L$738,[58]LTM!$L$745:$L$751,[58]LTM!$L$837:$L$838,[58]LTM!$L$1454:$L$1458,[58]LTM!$L$1468:$L$1469</definedName>
    <definedName name="hn.MultByFXRatesBot6" hidden="1">[58]LTM!$M$676:$M$682,[58]LTM!$M$686,[58]LTM!$M$688:$M$694,[58]LTM!$M$699:$M$706,[58]LTM!$M$710:$M$714,[58]LTM!$M$717:$M$734,[58]LTM!$M$738,[58]LTM!$M$745:$M$751,[58]LTM!$M$837:$M$838,[58]LTM!$M$1454:$M$1458,[58]LTM!$M$1468:$M$1469</definedName>
    <definedName name="hn.MultByFXRatesBot7" hidden="1">[58]LTM!$N$676:$N$682,[58]LTM!$N$686,[58]LTM!$N$688:$N$694,[58]LTM!$N$699:$N$706,[58]LTM!$N$710:$N$714,[58]LTM!$N$717:$N$734,[58]LTM!$N$738,[58]LTM!$N$745:$N$751,[58]LTM!$N$837:$N$838,[58]LTM!$N$1454:$N$1458,[58]LTM!$N$1468:$N$1469</definedName>
    <definedName name="hn.MultByFXRatesTop1" hidden="1">[58]LTM!$G$461,[58]LTM!$G$463:$G$464,[58]LTM!$G$468:$G$469,[58]LTM!$G$473:$G$475,[58]LTM!$G$480,[58]LTM!$G$484:$G$485,[58]LTM!$G$490:$G$509,[58]LTM!$G$512,[58]LTM!$G$514:$G$518,[58]LTM!$G$525:$G$526,[58]LTM!$G$532:$G$537,[58]LTM!$G$560</definedName>
    <definedName name="hn.MultByFXRatesTop2" hidden="1">[58]LTM!$H$461,[58]LTM!$H$463:$H$464,[58]LTM!$H$468:$H$469,[58]LTM!$H$473:$H$475,[58]LTM!$H$480,[58]LTM!$H$484:$H$485,[58]LTM!$H$490:$H$509,[58]LTM!$H$512,[58]LTM!$H$514:$H$518,[58]LTM!$H$525:$H$526,[58]LTM!$H$532:$H$537,[58]LTM!$H$560,[58]LTM!$H$590:$H$591,[58]LTM!$H$614:$H$631,[58]LTM!$H$635:$H$636</definedName>
    <definedName name="hn.MultByFXRatesTop3" hidden="1">[58]LTM!$I$461,[58]LTM!$I$463:$I$464,[58]LTM!$I$468:$I$469,[58]LTM!$I$473:$I$475,[58]LTM!$I$480,[58]LTM!$I$484:$I$485,[58]LTM!$I$490:$I$509,[58]LTM!$I$512,[58]LTM!$I$514:$I$518,[58]LTM!$I$525:$I$526,[58]LTM!$I$532:$I$537,[58]LTM!$I$560,[58]LTM!$I$590:$I$591,[58]LTM!$I$614:$I$631,[58]LTM!$I$635:$I$636</definedName>
    <definedName name="hn.MultByFXRatesTop4" hidden="1">[58]LTM!$J$461,[58]LTM!$J$463:$J$464,[58]LTM!$J$468:$J$469,[58]LTM!$J$473:$J$475,[58]LTM!$J$480,[58]LTM!$J$484:$J$485,[58]LTM!$J$490:$J$509,[58]LTM!$J$512,[58]LTM!$J$514:$J$518,[58]LTM!$J$525:$J$526,[58]LTM!$J$532:$J$537,[58]LTM!$J$560,[58]LTM!$J$590:$J$591,[58]LTM!$J$614:$J$631,[58]LTM!$J$635:$J$636</definedName>
    <definedName name="hn.MultByFXRatesTop5" hidden="1">[58]LTM!$L$461,[58]LTM!$L$463:$L$464,[58]LTM!$L$468:$L$469,[58]LTM!$L$473:$L$475,[58]LTM!$L$480,[58]LTM!$L$484:$L$485,[58]LTM!$L$490:$L$509,[58]LTM!$L$512,[58]LTM!$L$514:$L$518,[58]LTM!$L$525:$L$526,[58]LTM!$L$532:$L$537,[58]LTM!$L$560</definedName>
    <definedName name="hn.MultByFXRatesTop6" hidden="1">[58]LTM!$M$461,[58]LTM!$M$463:$M$464,[58]LTM!$M$468:$M$469,[58]LTM!$M$473:$M$475,[58]LTM!$M$480,[58]LTM!$M$484:$M$485,[58]LTM!$M$490:$M$509,[58]LTM!$M$512,[58]LTM!$M$514:$M$518,[58]LTM!$M$525:$M$526,[58]LTM!$M$532:$M$537,[58]LTM!$M$560,[58]LTM!$M$590:$M$591,[58]LTM!$M$614:$M$631,[58]LTM!$M$635:$M$636</definedName>
    <definedName name="hn.MultByFXRatesTop7" hidden="1">[58]LTM!$N$461,[58]LTM!$N$463:$N$464,[58]LTM!$N$468:$N$469,[58]LTM!$N$473:$N$475,[58]LTM!$N$480,[58]LTM!$N$484:$N$485,[58]LTM!$N$490:$N$509,[58]LTM!$N$512,[58]LTM!$N$514:$N$518,[58]LTM!$N$525:$N$526,[58]LTM!$N$532:$N$537,[58]LTM!$N$560,[58]LTM!$N$590:$N$591,[58]LTM!$N$614:$N$631,[58]LTM!$N$635:$N$636</definedName>
    <definedName name="hn.NoUpload" hidden="1">0</definedName>
    <definedName name="hn.YearLabel" hidden="1">#REF!</definedName>
    <definedName name="hoja">#N/A</definedName>
    <definedName name="Hoja__1__de__3">#REF!</definedName>
    <definedName name="Hoja__1__de__3_4">#REF!</definedName>
    <definedName name="HOLA">#REF!</definedName>
    <definedName name="HONORARIOS">#REF!</definedName>
    <definedName name="horat">'[59]Itemes Renovación'!#REF!</definedName>
    <definedName name="horat2">'[60]Itemes Renovación'!#REF!</definedName>
    <definedName name="hr">#REF!</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[32]EQUIPO!$D$19</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#REF!</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AU">[61]INSUMOS!#REF!</definedName>
    <definedName name="ie00">#REF!</definedName>
    <definedName name="IF">'[62]A. P. U.'!#REF!</definedName>
    <definedName name="ighiuguygyugtyu">#N/A</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agenCompañia">IF([39]Formato!$F$4="RAMSHORN INTERNATIONAL LIMITED",[39]Formato!$Z$2:$AC$4,IF([39]Formato!$F$4="COLUMBUS ENERGY",[39]Formato!$AE$2:$AG$4,""))</definedName>
    <definedName name="IMP">[16]PRECIOS!$B$162</definedName>
    <definedName name="impresion">#REF!</definedName>
    <definedName name="Imprevistos">#REF!</definedName>
    <definedName name="Imprima">#REF!</definedName>
    <definedName name="Imprima_4">#REF!</definedName>
    <definedName name="Incomepb" hidden="1">#REF!</definedName>
    <definedName name="INDICE" hidden="1">#N/A</definedName>
    <definedName name="inf">#REF!</definedName>
    <definedName name="inf_2">#REF!</definedName>
    <definedName name="inf_4">#REF!</definedName>
    <definedName name="inme">#REF!</definedName>
    <definedName name="INS">[63]APU!$B$1:$B$65536</definedName>
    <definedName name="INSTALENTE">[13]EQUIPO!$F$127</definedName>
    <definedName name="INSTALH">[13]EQUIPO!$F$251</definedName>
    <definedName name="INSTALSUPE">[13]EQUIPO!$F$169</definedName>
    <definedName name="INSUMOS">[24]AULA!$A$8:$F$492</definedName>
    <definedName name="INV_11">'[64]PR 1'!$A$2:$N$655</definedName>
    <definedName name="iop" localSheetId="1">[28]!ERR</definedName>
    <definedName name="iop" localSheetId="4">[28]!ERR</definedName>
    <definedName name="iop" localSheetId="5">[28]!ERR</definedName>
    <definedName name="iop" localSheetId="6">[28]!ERR</definedName>
    <definedName name="iop" localSheetId="7">[28]!ERR</definedName>
    <definedName name="iop" localSheetId="8">[28]!ERR</definedName>
    <definedName name="iop" localSheetId="9">[28]!ERR</definedName>
    <definedName name="iop" localSheetId="10">[28]!ERR</definedName>
    <definedName name="iop" localSheetId="11">[28]!ERR</definedName>
    <definedName name="iop" localSheetId="12">[28]!ERR</definedName>
    <definedName name="iop" localSheetId="13">[28]!ERR</definedName>
    <definedName name="iop" localSheetId="14">[28]!ERR</definedName>
    <definedName name="iop" localSheetId="3">[28]!ERR</definedName>
    <definedName name="iop">[28]!ERR</definedName>
    <definedName name="IOUHH">[0]!ERR</definedName>
    <definedName name="IOUHH_1" localSheetId="0">'PRESUPUESTO OFICIAL '!ERR</definedName>
    <definedName name="IOUHH_1" localSheetId="3">'PRESUPUESTO OFICIAL  opcion 2'!ERR</definedName>
    <definedName name="IOUHH_1">ERR</definedName>
    <definedName name="IOUHH_2" localSheetId="0">'PRESUPUESTO OFICIAL '!ERR</definedName>
    <definedName name="IOUHH_2" localSheetId="3">'PRESUPUESTO OFICIAL  opcion 2'!ERR</definedName>
    <definedName name="IOUHH_2">ERR</definedName>
    <definedName name="IOUHH_4" localSheetId="0">'PRESUPUESTO OFICIAL '!ERR</definedName>
    <definedName name="IOUHH_4" localSheetId="3">'PRESUPUESTO OFICIAL  opcion 2'!ERR</definedName>
    <definedName name="IOUHH_4">ERR</definedName>
    <definedName name="IOUHH_6" localSheetId="0">'PRESUPUESTO OFICIAL '!ERR</definedName>
    <definedName name="IOUHH_6" localSheetId="3">'PRESUPUESTO OFICIAL  opcion 2'!ERR</definedName>
    <definedName name="IOUHH_6">ERR</definedName>
    <definedName name="IOUHH_7" localSheetId="0">'PRESUPUESTO OFICIAL '!ERR</definedName>
    <definedName name="IOUHH_7" localSheetId="3">'PRESUPUESTO OFICIAL  opcion 2'!ERR</definedName>
    <definedName name="IOUHH_7">ERR</definedName>
    <definedName name="IOUHH_8" localSheetId="0">'PRESUPUESTO OFICIAL '!ERR</definedName>
    <definedName name="IOUHH_8" localSheetId="3">'PRESUPUESTO OFICIAL  opcion 2'!ERR</definedName>
    <definedName name="IOUHH_8">ERR</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sColHidden" hidden="1">FALSE</definedName>
    <definedName name="IsLTMColHidden" hidden="1">FALSE</definedName>
    <definedName name="Israel">#REF!,#REF!,#REF!,#REF!,#REF!,#REF!,#REF!,#REF!,#REF!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EM">[65]BASE!$C$4:$H$268</definedName>
    <definedName name="ITEM1">#REF!</definedName>
    <definedName name="ITEM100">[36]ITEMS!#REF!</definedName>
    <definedName name="ITEM101">[36]ITEMS!#REF!</definedName>
    <definedName name="ITEM102">[36]ITEMS!#REF!</definedName>
    <definedName name="ITEM103">[36]ITEMS!#REF!</definedName>
    <definedName name="ITEM104">[36]ITEMS!#REF!</definedName>
    <definedName name="ITEM105">[36]ITEMS!#REF!</definedName>
    <definedName name="ITEM106">[36]ITEMS!#REF!</definedName>
    <definedName name="ITEM107">[36]ITEMS!#REF!</definedName>
    <definedName name="ITEM15">#REF!</definedName>
    <definedName name="ITEM16">#REF!</definedName>
    <definedName name="ITEM2">#REF!</definedName>
    <definedName name="ITEM3">#REF!</definedName>
    <definedName name="ITEM32">#REF!</definedName>
    <definedName name="ITEM4">#REF!</definedName>
    <definedName name="ITEM49">[36]ITEMS!#REF!</definedName>
    <definedName name="ITEM50">[36]ITEMS!#REF!</definedName>
    <definedName name="ITEM51">[36]ITEMS!#REF!</definedName>
    <definedName name="ITEM52">[36]ITEMS!#REF!</definedName>
    <definedName name="ITEM53">[36]ITEMS!#REF!</definedName>
    <definedName name="ITEM54">[36]ITEMS!#REF!</definedName>
    <definedName name="ITEM55">[36]ITEMS!#REF!</definedName>
    <definedName name="ITEM56">[36]ITEMS!#REF!</definedName>
    <definedName name="ITEM57">[36]ITEMS!#REF!</definedName>
    <definedName name="ITEM58">[36]ITEMS!#REF!</definedName>
    <definedName name="ITEM59">[36]ITEMS!#REF!</definedName>
    <definedName name="ITEM60">[36]ITEMS!#REF!</definedName>
    <definedName name="ITEM61">[36]ITEMS!#REF!</definedName>
    <definedName name="ITEM62">[36]ITEMS!#REF!</definedName>
    <definedName name="ITEM63">[36]ITEMS!#REF!</definedName>
    <definedName name="ITEM64">[36]ITEMS!#REF!</definedName>
    <definedName name="ITEM65">[36]ITEMS!#REF!</definedName>
    <definedName name="ITEM66">[36]ITEMS!#REF!</definedName>
    <definedName name="ITEM67">[36]ITEMS!#REF!</definedName>
    <definedName name="ITEM68">[36]ITEMS!#REF!</definedName>
    <definedName name="ITEM69">[36]ITEMS!#REF!</definedName>
    <definedName name="ITEM70">[36]ITEMS!#REF!</definedName>
    <definedName name="ITEM71">[36]ITEMS!#REF!</definedName>
    <definedName name="ITEM72">[36]ITEMS!#REF!</definedName>
    <definedName name="ITEM73">[36]ITEMS!#REF!</definedName>
    <definedName name="ITEM74">[36]ITEMS!#REF!</definedName>
    <definedName name="ITEM75">[36]ITEMS!#REF!</definedName>
    <definedName name="ITEM76">[36]ITEMS!#REF!</definedName>
    <definedName name="ITEM77">[36]ITEMS!#REF!</definedName>
    <definedName name="ITEM78">[36]ITEMS!#REF!</definedName>
    <definedName name="ITEM79">[36]ITEMS!#REF!</definedName>
    <definedName name="ITEM80">[36]ITEMS!#REF!</definedName>
    <definedName name="ITEM81">[36]ITEMS!#REF!</definedName>
    <definedName name="ITEM82">[36]ITEMS!#REF!</definedName>
    <definedName name="ITEM83">[36]ITEMS!#REF!</definedName>
    <definedName name="ITEM84">[36]ITEMS!#REF!</definedName>
    <definedName name="ITEM85">[36]ITEMS!#REF!</definedName>
    <definedName name="ITEM86">[36]ITEMS!#REF!</definedName>
    <definedName name="ITEM87">[36]ITEMS!#REF!</definedName>
    <definedName name="ITEM88">[36]ITEMS!#REF!</definedName>
    <definedName name="ITEM89">[36]ITEMS!#REF!</definedName>
    <definedName name="ITEM90">[36]ITEMS!#REF!</definedName>
    <definedName name="ITEM91">[36]ITEMS!#REF!</definedName>
    <definedName name="ITEM92">[36]ITEMS!#REF!</definedName>
    <definedName name="ITEM93">[36]ITEMS!#REF!</definedName>
    <definedName name="ITEM94">[36]ITEMS!#REF!</definedName>
    <definedName name="ITEM95">[36]ITEMS!#REF!</definedName>
    <definedName name="ITEM96">[36]ITEMS!#REF!</definedName>
    <definedName name="ITEM97">[36]ITEMS!#REF!</definedName>
    <definedName name="ITEM98">[36]ITEMS!#REF!</definedName>
    <definedName name="ITEM99">[36]ITEMS!#REF!</definedName>
    <definedName name="ITEMS">[66]UnitPrices!$A$1:$A$409</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 localSheetId="1">[28]!ERR</definedName>
    <definedName name="iuo" localSheetId="4">[28]!ERR</definedName>
    <definedName name="iuo" localSheetId="5">[28]!ERR</definedName>
    <definedName name="iuo" localSheetId="6">[28]!ERR</definedName>
    <definedName name="iuo" localSheetId="7">[28]!ERR</definedName>
    <definedName name="iuo" localSheetId="8">[28]!ERR</definedName>
    <definedName name="iuo" localSheetId="9">[28]!ERR</definedName>
    <definedName name="iuo" localSheetId="10">[28]!ERR</definedName>
    <definedName name="iuo" localSheetId="11">[28]!ERR</definedName>
    <definedName name="iuo" localSheetId="12">[28]!ERR</definedName>
    <definedName name="iuo" localSheetId="13">[28]!ERR</definedName>
    <definedName name="iuo" localSheetId="14">[28]!ERR</definedName>
    <definedName name="iuo" localSheetId="3">[28]!ERR</definedName>
    <definedName name="iuo">[28]!ERR</definedName>
    <definedName name="iuouio" localSheetId="0"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[67]precios!$D$168</definedName>
    <definedName name="IVAN" localSheetId="1">[1]!ERR</definedName>
    <definedName name="IVAN" localSheetId="4">[1]!ERR</definedName>
    <definedName name="IVAN" localSheetId="5">[1]!ERR</definedName>
    <definedName name="IVAN" localSheetId="6">[1]!ERR</definedName>
    <definedName name="IVAN" localSheetId="7">[1]!ERR</definedName>
    <definedName name="IVAN" localSheetId="8">[1]!ERR</definedName>
    <definedName name="IVAN" localSheetId="9">[1]!ERR</definedName>
    <definedName name="IVAN" localSheetId="10">[1]!ERR</definedName>
    <definedName name="IVAN" localSheetId="11">[1]!ERR</definedName>
    <definedName name="IVAN" localSheetId="12">[1]!ERR</definedName>
    <definedName name="IVAN" localSheetId="13">[1]!ERR</definedName>
    <definedName name="IVAN" localSheetId="14">[1]!ERR</definedName>
    <definedName name="IVAN" localSheetId="3">[1]!ERR</definedName>
    <definedName name="IVAN">[1]!ERR</definedName>
    <definedName name="iyuiuyi" localSheetId="0"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[0]!ERR</definedName>
    <definedName name="J_GARCIA_P">#REF!</definedName>
    <definedName name="jd" localSheetId="0"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_1" localSheetId="0">'PRESUPUESTO OFICIAL '!ERR</definedName>
    <definedName name="JJ_1" localSheetId="3">'PRESUPUESTO OFICIAL  opcion 2'!ERR</definedName>
    <definedName name="JJ_1">ERR</definedName>
    <definedName name="jj_2" localSheetId="0">'PRESUPUESTO OFICIAL '!ERR</definedName>
    <definedName name="jj_2" localSheetId="3">'PRESUPUESTO OFICIAL  opcion 2'!ERR</definedName>
    <definedName name="jj_2">ERR</definedName>
    <definedName name="jj_4" localSheetId="0">'PRESUPUESTO OFICIAL '!ERR</definedName>
    <definedName name="jj_4" localSheetId="3">'PRESUPUESTO OFICIAL  opcion 2'!ERR</definedName>
    <definedName name="jj_4">ERR</definedName>
    <definedName name="JJ_6" localSheetId="0">'PRESUPUESTO OFICIAL '!ERR</definedName>
    <definedName name="JJ_6" localSheetId="3">'PRESUPUESTO OFICIAL  opcion 2'!ERR</definedName>
    <definedName name="JJ_6">ERR</definedName>
    <definedName name="JJ_7" localSheetId="0">'PRESUPUESTO OFICIAL '!ERR</definedName>
    <definedName name="JJ_7" localSheetId="3">'PRESUPUESTO OFICIAL  opcion 2'!ERR</definedName>
    <definedName name="JJ_7">ERR</definedName>
    <definedName name="JJ_8" localSheetId="0">'PRESUPUESTO OFICIAL '!ERR</definedName>
    <definedName name="JJ_8" localSheetId="3">'PRESUPUESTO OFICIAL  opcion 2'!ERR</definedName>
    <definedName name="JJ_8">ERR</definedName>
    <definedName name="jjfq" localSheetId="0"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 localSheetId="1">[2]!ERR</definedName>
    <definedName name="jjjj" localSheetId="4">[2]!ERR</definedName>
    <definedName name="jjjj" localSheetId="5">[2]!ERR</definedName>
    <definedName name="jjjj" localSheetId="6">[2]!ERR</definedName>
    <definedName name="jjjj" localSheetId="7">[2]!ERR</definedName>
    <definedName name="jjjj" localSheetId="8">[2]!ERR</definedName>
    <definedName name="jjjj" localSheetId="9">[2]!ERR</definedName>
    <definedName name="jjjj" localSheetId="10">[2]!ERR</definedName>
    <definedName name="jjjj" localSheetId="11">[2]!ERR</definedName>
    <definedName name="jjjj" localSheetId="12">[2]!ERR</definedName>
    <definedName name="jjjj" localSheetId="13">[2]!ERR</definedName>
    <definedName name="jjjj" localSheetId="14">[2]!ERR</definedName>
    <definedName name="jjjj" localSheetId="3">[2]!ERR</definedName>
    <definedName name="jjjj">[2]!ERR</definedName>
    <definedName name="jjjjgjgjgj">#REF!</definedName>
    <definedName name="JJJJJ" localSheetId="0" hidden="1">{"SUMINISTRO E INSTALACIÓN CANALETAS L=7.50"}</definedName>
    <definedName name="JJJJJ" localSheetId="3" hidden="1">{"SUMINISTRO E INSTALACIÓN CANALETAS L=7.50"}</definedName>
    <definedName name="JJJJJ" hidden="1">{"SUMINISTRO E INSTALACIÓN CANALETAS L=7.50"}</definedName>
    <definedName name="jjjjju" localSheetId="0"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GJHGJHG">#N/A</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LK">#N/A</definedName>
    <definedName name="JOHNNY">[0]!ERR</definedName>
    <definedName name="JOHNNY_1" localSheetId="0">'PRESUPUESTO OFICIAL '!ERR</definedName>
    <definedName name="JOHNNY_1" localSheetId="3">'PRESUPUESTO OFICIAL  opcion 2'!ERR</definedName>
    <definedName name="JOHNNY_1">ERR</definedName>
    <definedName name="JOHNNY_10" localSheetId="0">'PRESUPUESTO OFICIAL '!ERR</definedName>
    <definedName name="JOHNNY_10" localSheetId="3">'PRESUPUESTO OFICIAL  opcion 2'!ERR</definedName>
    <definedName name="JOHNNY_10">ERR</definedName>
    <definedName name="JOHNNY_2" localSheetId="0">'PRESUPUESTO OFICIAL '!ERR</definedName>
    <definedName name="JOHNNY_2" localSheetId="3">'PRESUPUESTO OFICIAL  opcion 2'!ERR</definedName>
    <definedName name="JOHNNY_2">ERR</definedName>
    <definedName name="JOHNNY_3" localSheetId="0">'PRESUPUESTO OFICIAL '!ERR</definedName>
    <definedName name="JOHNNY_3" localSheetId="3">'PRESUPUESTO OFICIAL  opcion 2'!ERR</definedName>
    <definedName name="JOHNNY_3">ERR</definedName>
    <definedName name="JOHNNY_4" localSheetId="0">'PRESUPUESTO OFICIAL '!ERR</definedName>
    <definedName name="JOHNNY_4" localSheetId="3">'PRESUPUESTO OFICIAL  opcion 2'!ERR</definedName>
    <definedName name="JOHNNY_4">ERR</definedName>
    <definedName name="JOHNNY_5" localSheetId="0">'PRESUPUESTO OFICIAL '!ERR</definedName>
    <definedName name="JOHNNY_5" localSheetId="3">'PRESUPUESTO OFICIAL  opcion 2'!ERR</definedName>
    <definedName name="JOHNNY_5">ERR</definedName>
    <definedName name="JOHNNY_6" localSheetId="0">'PRESUPUESTO OFICIAL '!ERR</definedName>
    <definedName name="JOHNNY_6" localSheetId="3">'PRESUPUESTO OFICIAL  opcion 2'!ERR</definedName>
    <definedName name="JOHNNY_6">ERR</definedName>
    <definedName name="JOHNNY_7" localSheetId="0">'PRESUPUESTO OFICIAL '!ERR</definedName>
    <definedName name="JOHNNY_7" localSheetId="3">'PRESUPUESTO OFICIAL  opcion 2'!ERR</definedName>
    <definedName name="JOHNNY_7">ERR</definedName>
    <definedName name="JOHNNY_8" localSheetId="0">'PRESUPUESTO OFICIAL '!ERR</definedName>
    <definedName name="JOHNNY_8" localSheetId="3">'PRESUPUESTO OFICIAL  opcion 2'!ERR</definedName>
    <definedName name="JOHNNY_8">ERR</definedName>
    <definedName name="JOHNNY_9" localSheetId="0">'PRESUPUESTO OFICIAL '!ERR</definedName>
    <definedName name="JOHNNY_9" localSheetId="3">'PRESUPUESTO OFICIAL  opcion 2'!ERR</definedName>
    <definedName name="JOHNNY_9">ERR</definedName>
    <definedName name="joni">#REF!</definedName>
    <definedName name="JRYJ" localSheetId="0"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anita">#REF!,#REF!,#REF!,#REF!,#REF!,#REF!,#REF!,#REF!,#REF!</definedName>
    <definedName name="juez">#N/A</definedName>
    <definedName name="juj" localSheetId="0"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BK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GFSD" localSheetId="1">[2]!ERR</definedName>
    <definedName name="KGFSD" localSheetId="4">[2]!ERR</definedName>
    <definedName name="KGFSD" localSheetId="5">[2]!ERR</definedName>
    <definedName name="KGFSD" localSheetId="6">[2]!ERR</definedName>
    <definedName name="KGFSD" localSheetId="7">[2]!ERR</definedName>
    <definedName name="KGFSD" localSheetId="8">[2]!ERR</definedName>
    <definedName name="KGFSD" localSheetId="9">[2]!ERR</definedName>
    <definedName name="KGFSD" localSheetId="10">[2]!ERR</definedName>
    <definedName name="KGFSD" localSheetId="11">[2]!ERR</definedName>
    <definedName name="KGFSD" localSheetId="12">[2]!ERR</definedName>
    <definedName name="KGFSD" localSheetId="13">[2]!ERR</definedName>
    <definedName name="KGFSD" localSheetId="14">[2]!ERR</definedName>
    <definedName name="KGFSD" localSheetId="3">[2]!ERR</definedName>
    <definedName name="KGFSD">[2]!ERR</definedName>
    <definedName name="KHBG">#N/A</definedName>
    <definedName name="KHGGH" localSheetId="0"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ILO">#REF!</definedName>
    <definedName name="KITAIS">[13]Hoja3!$F$1521</definedName>
    <definedName name="kjhkd" localSheetId="0"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kk" localSheetId="1">[2]!ERR</definedName>
    <definedName name="kkkk" localSheetId="4">[2]!ERR</definedName>
    <definedName name="kkkk" localSheetId="5">[2]!ERR</definedName>
    <definedName name="kkkk" localSheetId="6">[2]!ERR</definedName>
    <definedName name="kkkk" localSheetId="7">[2]!ERR</definedName>
    <definedName name="kkkk" localSheetId="8">[2]!ERR</definedName>
    <definedName name="kkkk" localSheetId="9">[2]!ERR</definedName>
    <definedName name="kkkk" localSheetId="10">[2]!ERR</definedName>
    <definedName name="kkkk" localSheetId="11">[2]!ERR</definedName>
    <definedName name="kkkk" localSheetId="12">[2]!ERR</definedName>
    <definedName name="kkkk" localSheetId="13">[2]!ERR</definedName>
    <definedName name="kkkk" localSheetId="14">[2]!ERR</definedName>
    <definedName name="kkkk" localSheetId="3">[2]!ERR</definedName>
    <definedName name="kkkk">[2]!ERR</definedName>
    <definedName name="kkkki" localSheetId="0"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1">[4]!ERR</definedName>
    <definedName name="kl" localSheetId="4">[4]!ERR</definedName>
    <definedName name="kl" localSheetId="5">[4]!ERR</definedName>
    <definedName name="kl" localSheetId="6">[4]!ERR</definedName>
    <definedName name="kl" localSheetId="7">[4]!ERR</definedName>
    <definedName name="kl" localSheetId="8">[4]!ERR</definedName>
    <definedName name="kl" localSheetId="9">[4]!ERR</definedName>
    <definedName name="kl" localSheetId="10">[4]!ERR</definedName>
    <definedName name="kl" localSheetId="11">[4]!ERR</definedName>
    <definedName name="kl" localSheetId="12">[4]!ERR</definedName>
    <definedName name="kl" localSheetId="13">[4]!ERR</definedName>
    <definedName name="kl" localSheetId="14">[4]!ERR</definedName>
    <definedName name="kl" localSheetId="3">[4]!ERR</definedName>
    <definedName name="kl">[4]!ERR</definedName>
    <definedName name="kl_2" localSheetId="0">'PRESUPUESTO OFICIAL '!ERR</definedName>
    <definedName name="kl_2" localSheetId="3">'PRESUPUESTO OFICIAL  opcion 2'!ERR</definedName>
    <definedName name="kl_2">ERR</definedName>
    <definedName name="kl_4" localSheetId="0">'PRESUPUESTO OFICIAL '!ERR</definedName>
    <definedName name="kl_4" localSheetId="3">'PRESUPUESTO OFICIAL  opcion 2'!ERR</definedName>
    <definedName name="kl_4">ERR</definedName>
    <definedName name="KM">#N/A</definedName>
    <definedName name="krtrk" localSheetId="0"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 localSheetId="1">[26]!ERR</definedName>
    <definedName name="L" localSheetId="4">[26]!ERR</definedName>
    <definedName name="L" localSheetId="5">[26]!ERR</definedName>
    <definedName name="L" localSheetId="6">[26]!ERR</definedName>
    <definedName name="L" localSheetId="7">[26]!ERR</definedName>
    <definedName name="L" localSheetId="8">[26]!ERR</definedName>
    <definedName name="L" localSheetId="9">[26]!ERR</definedName>
    <definedName name="L" localSheetId="10">[26]!ERR</definedName>
    <definedName name="L" localSheetId="11">[26]!ERR</definedName>
    <definedName name="L" localSheetId="12">[26]!ERR</definedName>
    <definedName name="L" localSheetId="13">[26]!ERR</definedName>
    <definedName name="L" localSheetId="14">[26]!ERR</definedName>
    <definedName name="L" localSheetId="3">[26]!ERR</definedName>
    <definedName name="L">[26]!ERR</definedName>
    <definedName name="L1A1">[0]!ERR</definedName>
    <definedName name="LAD">[6]CONS!$E$30</definedName>
    <definedName name="largovr">[68]letra!$AT:$AT</definedName>
    <definedName name="Left_Header" hidden="1">#REF!</definedName>
    <definedName name="LEONIDAS" localSheetId="1">[69]!ERR</definedName>
    <definedName name="LEONIDAS" localSheetId="4">[69]!ERR</definedName>
    <definedName name="LEONIDAS" localSheetId="5">[69]!ERR</definedName>
    <definedName name="LEONIDAS" localSheetId="6">[69]!ERR</definedName>
    <definedName name="LEONIDAS" localSheetId="7">[69]!ERR</definedName>
    <definedName name="LEONIDAS" localSheetId="8">[69]!ERR</definedName>
    <definedName name="LEONIDAS" localSheetId="9">[69]!ERR</definedName>
    <definedName name="LEONIDAS" localSheetId="10">[69]!ERR</definedName>
    <definedName name="LEONIDAS" localSheetId="11">[69]!ERR</definedName>
    <definedName name="LEONIDAS" localSheetId="12">[69]!ERR</definedName>
    <definedName name="LEONIDAS" localSheetId="13">[69]!ERR</definedName>
    <definedName name="LEONIDAS" localSheetId="14">[69]!ERR</definedName>
    <definedName name="LEONIDAS" localSheetId="3">[69]!ERR</definedName>
    <definedName name="LEONIDAS">[69]!ERR</definedName>
    <definedName name="letra">#REF!</definedName>
    <definedName name="lidsa"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mcount" hidden="1">1</definedName>
    <definedName name="LIMP">[13]TUBERIA!$F$86</definedName>
    <definedName name="liq">[0]!ERR</definedName>
    <definedName name="liq_2" localSheetId="0">'PRESUPUESTO OFICIAL '!ERR</definedName>
    <definedName name="liq_2" localSheetId="3">'PRESUPUESTO OFICIAL  opcion 2'!ERR</definedName>
    <definedName name="liq_2">ERR</definedName>
    <definedName name="liq_4" localSheetId="0">'PRESUPUESTO OFICIAL '!ERR</definedName>
    <definedName name="liq_4" localSheetId="3">'PRESUPUESTO OFICIAL  opcion 2'!ERR</definedName>
    <definedName name="liq_4">ERR</definedName>
    <definedName name="LISTADO">#REF!</definedName>
    <definedName name="LISTADO3" hidden="1">#REF!</definedName>
    <definedName name="LISTADO4">#REF!</definedName>
    <definedName name="LISTAYRUTCC">#REF!</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JHJKJH">#N/A</definedName>
    <definedName name="LKHLKH">#N/A</definedName>
    <definedName name="lkj" localSheetId="0"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H">#N/A</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1">[4]!ERR</definedName>
    <definedName name="LL" localSheetId="4">[4]!ERR</definedName>
    <definedName name="LL" localSheetId="5">[4]!ERR</definedName>
    <definedName name="LL" localSheetId="6">[4]!ERR</definedName>
    <definedName name="LL" localSheetId="7">[4]!ERR</definedName>
    <definedName name="LL" localSheetId="8">[4]!ERR</definedName>
    <definedName name="LL" localSheetId="9">[4]!ERR</definedName>
    <definedName name="LL" localSheetId="10">[4]!ERR</definedName>
    <definedName name="LL" localSheetId="11">[4]!ERR</definedName>
    <definedName name="LL" localSheetId="12">[4]!ERR</definedName>
    <definedName name="LL" localSheetId="13">[4]!ERR</definedName>
    <definedName name="LL" localSheetId="14">[4]!ERR</definedName>
    <definedName name="LL" localSheetId="3">[4]!ERR</definedName>
    <definedName name="LL">[4]!ERR</definedName>
    <definedName name="LL_4" localSheetId="0">'PRESUPUESTO OFICIAL '!ERR</definedName>
    <definedName name="LL_4" localSheetId="3">'PRESUPUESTO OFICIAL  opcion 2'!ERR</definedName>
    <definedName name="LL_4">ERR</definedName>
    <definedName name="llkk" localSheetId="0">'PRESUPUESTO OFICIAL '!ERR</definedName>
    <definedName name="llkk" localSheetId="3">'PRESUPUESTO OFICIAL  opcion 2'!ERR</definedName>
    <definedName name="llkk">ERR</definedName>
    <definedName name="llkk_6" localSheetId="0">'PRESUPUESTO OFICIAL '!ERR</definedName>
    <definedName name="llkk_6" localSheetId="3">'PRESUPUESTO OFICIAL  opcion 2'!ERR</definedName>
    <definedName name="llkk_6">ERR</definedName>
    <definedName name="llkk_7" localSheetId="0">'PRESUPUESTO OFICIAL '!ERR</definedName>
    <definedName name="llkk_7" localSheetId="3">'PRESUPUESTO OFICIAL  opcion 2'!ERR</definedName>
    <definedName name="llkk_7">ERR</definedName>
    <definedName name="llkk_8" localSheetId="0">'PRESUPUESTO OFICIAL '!ERR</definedName>
    <definedName name="llkk_8" localSheetId="3">'PRESUPUESTO OFICIAL  opcion 2'!ERR</definedName>
    <definedName name="llkk_8">ERR</definedName>
    <definedName name="LLLLL">#REF!</definedName>
    <definedName name="lllllh" localSheetId="0"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#REF!</definedName>
    <definedName name="LOCAL">'[13]1.1'!$F$46</definedName>
    <definedName name="LOCAT1999" localSheetId="0" hidden="1">{"SUMINISTRO E INSTALACIÓN CANALETAS L=7.50"}</definedName>
    <definedName name="LOCAT1999" localSheetId="3" hidden="1">{"SUMINISTRO E INSTALACIÓN CANALETAS L=7.50"}</definedName>
    <definedName name="LOCAT1999" hidden="1">{"SUMINISTRO E INSTALACIÓN CANALETAS L=7.50"}</definedName>
    <definedName name="log" localSheetId="1">[28]!ERR</definedName>
    <definedName name="log" localSheetId="4">[28]!ERR</definedName>
    <definedName name="log" localSheetId="5">[28]!ERR</definedName>
    <definedName name="log" localSheetId="6">[28]!ERR</definedName>
    <definedName name="log" localSheetId="7">[28]!ERR</definedName>
    <definedName name="log" localSheetId="8">[28]!ERR</definedName>
    <definedName name="log" localSheetId="9">[28]!ERR</definedName>
    <definedName name="log" localSheetId="10">[28]!ERR</definedName>
    <definedName name="log" localSheetId="11">[28]!ERR</definedName>
    <definedName name="log" localSheetId="12">[28]!ERR</definedName>
    <definedName name="log" localSheetId="13">[28]!ERR</definedName>
    <definedName name="log" localSheetId="14">[28]!ERR</definedName>
    <definedName name="log" localSheetId="3">[28]!ERR</definedName>
    <definedName name="log">[28]!ERR</definedName>
    <definedName name="LOGO">[0]!ERR</definedName>
    <definedName name="LOGO_1" localSheetId="0">'PRESUPUESTO OFICIAL '!ERR</definedName>
    <definedName name="LOGO_1" localSheetId="3">'PRESUPUESTO OFICIAL  opcion 2'!ERR</definedName>
    <definedName name="LOGO_1">ERR</definedName>
    <definedName name="LOGO_10" localSheetId="0">'PRESUPUESTO OFICIAL '!ERR</definedName>
    <definedName name="LOGO_10" localSheetId="3">'PRESUPUESTO OFICIAL  opcion 2'!ERR</definedName>
    <definedName name="LOGO_10">ERR</definedName>
    <definedName name="LOGO_2" localSheetId="0">'PRESUPUESTO OFICIAL '!ERR</definedName>
    <definedName name="LOGO_2" localSheetId="3">'PRESUPUESTO OFICIAL  opcion 2'!ERR</definedName>
    <definedName name="LOGO_2">ERR</definedName>
    <definedName name="LOGO_3" localSheetId="0">'PRESUPUESTO OFICIAL '!ERR</definedName>
    <definedName name="LOGO_3" localSheetId="3">'PRESUPUESTO OFICIAL  opcion 2'!ERR</definedName>
    <definedName name="LOGO_3">ERR</definedName>
    <definedName name="LOGO_4" localSheetId="0">'PRESUPUESTO OFICIAL '!ERR</definedName>
    <definedName name="LOGO_4" localSheetId="3">'PRESUPUESTO OFICIAL  opcion 2'!ERR</definedName>
    <definedName name="LOGO_4">ERR</definedName>
    <definedName name="LOGO_5" localSheetId="0">'PRESUPUESTO OFICIAL '!ERR</definedName>
    <definedName name="LOGO_5" localSheetId="3">'PRESUPUESTO OFICIAL  opcion 2'!ERR</definedName>
    <definedName name="LOGO_5">ERR</definedName>
    <definedName name="LOGO_6" localSheetId="0">'PRESUPUESTO OFICIAL '!ERR</definedName>
    <definedName name="LOGO_6" localSheetId="3">'PRESUPUESTO OFICIAL  opcion 2'!ERR</definedName>
    <definedName name="LOGO_6">ERR</definedName>
    <definedName name="LOGO_7" localSheetId="0">'PRESUPUESTO OFICIAL '!ERR</definedName>
    <definedName name="LOGO_7" localSheetId="3">'PRESUPUESTO OFICIAL  opcion 2'!ERR</definedName>
    <definedName name="LOGO_7">ERR</definedName>
    <definedName name="LOGO_8" localSheetId="0">'PRESUPUESTO OFICIAL '!ERR</definedName>
    <definedName name="LOGO_8" localSheetId="3">'PRESUPUESTO OFICIAL  opcion 2'!ERR</definedName>
    <definedName name="LOGO_8">ERR</definedName>
    <definedName name="LOGO_9" localSheetId="0">'PRESUPUESTO OFICIAL '!ERR</definedName>
    <definedName name="LOGO_9" localSheetId="3">'PRESUPUESTO OFICIAL  opcion 2'!ERR</definedName>
    <definedName name="LOGO_9">ERR</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o">[32]EQUIPO!$D$12</definedName>
    <definedName name="lplpl" localSheetId="0"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uis">[0]!ERR</definedName>
    <definedName name="M">#REF!</definedName>
    <definedName name="M.O">'[70]M.O.'!$A$7:$D$25</definedName>
    <definedName name="m.obra">[48]SALARIOS!$D$13:$D$46</definedName>
    <definedName name="M.R.SOLARTE">#REF!</definedName>
    <definedName name="ma">[32]MATERIALES!#REF!</definedName>
    <definedName name="MAA">[0]!ERR</definedName>
    <definedName name="mac">#REF!</definedName>
    <definedName name="MACO">#REF!</definedName>
    <definedName name="Macro5">#REF!</definedName>
    <definedName name="mafdsf" localSheetId="0"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LLA1">#REF!</definedName>
    <definedName name="MALLA2">#REF!</definedName>
    <definedName name="MALLA3">#REF!</definedName>
    <definedName name="MALLA4">#REF!</definedName>
    <definedName name="mammma">[0]!ERR</definedName>
    <definedName name="MAN">'[23]Datos Generales'!#REF!</definedName>
    <definedName name="MANB1">'[23]Datos Generales'!$B$30</definedName>
    <definedName name="MANB2">'[23]Datos Generales'!$B$31</definedName>
    <definedName name="MANB3">'[23]Datos Generales'!$B$32</definedName>
    <definedName name="MANC1">'[23]Datos Generales'!$B$35</definedName>
    <definedName name="MANC2">'[23]Datos Generales'!$B$36</definedName>
    <definedName name="MANCAR">'[23]Datos Generales'!$B$38</definedName>
    <definedName name="MANCO">'[23]Datos Generales'!$B$40</definedName>
    <definedName name="MANEX">'[23]Datos Generales'!$B$34</definedName>
    <definedName name="MANMO">'[23]Datos Generales'!$B$33</definedName>
    <definedName name="MANO">'[13]MANO DE OBRA'!$F$164</definedName>
    <definedName name="MANO100">[36]APU!#REF!</definedName>
    <definedName name="MANO101">[36]APU!#REF!</definedName>
    <definedName name="MANO102">[36]APU!#REF!</definedName>
    <definedName name="MANO103">[36]APU!#REF!</definedName>
    <definedName name="MANO104">[36]APU!#REF!</definedName>
    <definedName name="MANO105">[36]APU!#REF!</definedName>
    <definedName name="MANO106">[36]APU!#REF!</definedName>
    <definedName name="MANO107">[36]APU!#REF!</definedName>
    <definedName name="MANO49">[36]APU!#REF!</definedName>
    <definedName name="MANO50">[36]APU!#REF!</definedName>
    <definedName name="MANO51">[36]APU!#REF!</definedName>
    <definedName name="MANO52">[36]APU!#REF!</definedName>
    <definedName name="MANO53">[36]APU!#REF!</definedName>
    <definedName name="MANO54">[36]APU!#REF!</definedName>
    <definedName name="MANO55">[36]APU!#REF!</definedName>
    <definedName name="MANO56">[36]APU!#REF!</definedName>
    <definedName name="MANO57">[36]APU!#REF!</definedName>
    <definedName name="MANO58">[36]APU!#REF!</definedName>
    <definedName name="MANO59">[36]APU!#REF!</definedName>
    <definedName name="MANO60">[36]APU!#REF!</definedName>
    <definedName name="MANO61">[36]APU!#REF!</definedName>
    <definedName name="MANO62">[36]APU!#REF!</definedName>
    <definedName name="MANO63">[36]APU!#REF!</definedName>
    <definedName name="MANO64">[36]APU!#REF!</definedName>
    <definedName name="MANO65">[36]APU!#REF!</definedName>
    <definedName name="MANO66">[36]APU!#REF!</definedName>
    <definedName name="MANO67">[36]APU!#REF!</definedName>
    <definedName name="MANO68">[36]APU!#REF!</definedName>
    <definedName name="MANO69">[36]APU!#REF!</definedName>
    <definedName name="MANO70">[36]APU!#REF!</definedName>
    <definedName name="MANO71">[36]APU!#REF!</definedName>
    <definedName name="MANO72">[36]APU!#REF!</definedName>
    <definedName name="MANO73">[36]APU!#REF!</definedName>
    <definedName name="MANO74">[36]APU!#REF!</definedName>
    <definedName name="MANO75">[36]APU!#REF!</definedName>
    <definedName name="MANO76">[36]APU!#REF!</definedName>
    <definedName name="MANO77">[36]APU!#REF!</definedName>
    <definedName name="MANO78">[36]APU!#REF!</definedName>
    <definedName name="MANO79">[36]APU!#REF!</definedName>
    <definedName name="MANO80">[36]APU!#REF!</definedName>
    <definedName name="MANO81">[36]APU!#REF!</definedName>
    <definedName name="MANO82">[36]APU!#REF!</definedName>
    <definedName name="MANO83">[36]APU!#REF!</definedName>
    <definedName name="MANO84">[36]APU!#REF!</definedName>
    <definedName name="MANO85">[36]APU!#REF!</definedName>
    <definedName name="MANO86">[36]APU!#REF!</definedName>
    <definedName name="MANO87">[36]APU!#REF!</definedName>
    <definedName name="MANO88">[36]APU!#REF!</definedName>
    <definedName name="MANO89">[36]APU!#REF!</definedName>
    <definedName name="MANO90">[36]APU!#REF!</definedName>
    <definedName name="MANO91">[36]APU!#REF!</definedName>
    <definedName name="MANO92">[36]APU!#REF!</definedName>
    <definedName name="MANO93">[36]APU!#REF!</definedName>
    <definedName name="MANO94">[36]APU!#REF!</definedName>
    <definedName name="MANO95">[36]APU!#REF!</definedName>
    <definedName name="MANO96">[36]APU!#REF!</definedName>
    <definedName name="MANO97">[36]APU!#REF!</definedName>
    <definedName name="MANO98">[36]APU!#REF!</definedName>
    <definedName name="MANO99">[36]APU!#REF!</definedName>
    <definedName name="ManoObra">[71]Insum!$A$152:$H$183</definedName>
    <definedName name="MANSOL">'[23]Datos Generales'!$B$41</definedName>
    <definedName name="MANV">'[23]Datos Generales'!$B$37</definedName>
    <definedName name="MANVOL">'[23]Datos Generales'!$B$39</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ge">[0]!ERR</definedName>
    <definedName name="maow" localSheetId="0"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ia">[71]Insum!$A$105:$H$148</definedName>
    <definedName name="marina">'[72]INFORME EJECUTIVO'!#REF!</definedName>
    <definedName name="masor" localSheetId="0"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[47]MAT!$A$1:$D$65536</definedName>
    <definedName name="MAT_CICLOPEA">[73]MATERIALES!#REF!</definedName>
    <definedName name="MATE100">[36]APU!#REF!</definedName>
    <definedName name="MATE101">[36]APU!#REF!</definedName>
    <definedName name="MATE102">[36]APU!#REF!</definedName>
    <definedName name="MATE103">[36]APU!#REF!</definedName>
    <definedName name="MATE104">[36]APU!#REF!</definedName>
    <definedName name="MATE105">[36]APU!#REF!</definedName>
    <definedName name="MATE106">[36]APU!#REF!</definedName>
    <definedName name="MATE107">[36]APU!#REF!</definedName>
    <definedName name="MATE49">[36]APU!#REF!</definedName>
    <definedName name="MATE50">[36]APU!#REF!</definedName>
    <definedName name="MATE51">[36]APU!#REF!</definedName>
    <definedName name="MATE52">[36]APU!#REF!</definedName>
    <definedName name="MATE53">[36]APU!#REF!</definedName>
    <definedName name="MATE54">[36]APU!#REF!</definedName>
    <definedName name="MATE55">[36]APU!#REF!</definedName>
    <definedName name="MATE56">[36]APU!#REF!</definedName>
    <definedName name="MATE57">[36]APU!#REF!</definedName>
    <definedName name="MATE58">[36]APU!#REF!</definedName>
    <definedName name="MATE59">[36]APU!#REF!</definedName>
    <definedName name="MATE60">[36]APU!#REF!</definedName>
    <definedName name="MATE61">[36]APU!#REF!</definedName>
    <definedName name="MATE62">[36]APU!#REF!</definedName>
    <definedName name="MATE63">[36]APU!#REF!</definedName>
    <definedName name="MATE64">[36]APU!#REF!</definedName>
    <definedName name="MATE65">[36]APU!#REF!</definedName>
    <definedName name="MATE66">[36]APU!#REF!</definedName>
    <definedName name="MATE67">[36]APU!#REF!</definedName>
    <definedName name="MATE68">[36]APU!#REF!</definedName>
    <definedName name="MATE69">[36]APU!#REF!</definedName>
    <definedName name="MATE70">[36]APU!#REF!</definedName>
    <definedName name="MATE71">[36]APU!#REF!</definedName>
    <definedName name="MATE72">[36]APU!#REF!</definedName>
    <definedName name="MATE73">[36]APU!#REF!</definedName>
    <definedName name="MATE74">[36]APU!#REF!</definedName>
    <definedName name="MATE75">[36]APU!#REF!</definedName>
    <definedName name="MATE76">[36]APU!#REF!</definedName>
    <definedName name="MATE77">[36]APU!#REF!</definedName>
    <definedName name="MATE78">[36]APU!#REF!</definedName>
    <definedName name="MATE79">[36]APU!#REF!</definedName>
    <definedName name="MATE80">[36]APU!#REF!</definedName>
    <definedName name="MATE81">[36]APU!#REF!</definedName>
    <definedName name="MATE82">[36]APU!#REF!</definedName>
    <definedName name="MATE83">[36]APU!#REF!</definedName>
    <definedName name="MATE84">[36]APU!#REF!</definedName>
    <definedName name="MATE85">[36]APU!#REF!</definedName>
    <definedName name="MATE86">[36]APU!#REF!</definedName>
    <definedName name="MATE87">[36]APU!#REF!</definedName>
    <definedName name="MATE88">[36]APU!#REF!</definedName>
    <definedName name="MATE89">[36]APU!#REF!</definedName>
    <definedName name="MATE90">[36]APU!#REF!</definedName>
    <definedName name="MATE91">[36]APU!#REF!</definedName>
    <definedName name="MATE92">[36]APU!#REF!</definedName>
    <definedName name="MATE93">[36]APU!#REF!</definedName>
    <definedName name="MATE94">[36]APU!#REF!</definedName>
    <definedName name="MATE95">[36]APU!#REF!</definedName>
    <definedName name="MATE96">[36]APU!#REF!</definedName>
    <definedName name="MATE97">[36]APU!#REF!</definedName>
    <definedName name="MATE98">[36]APU!#REF!</definedName>
    <definedName name="MATE99">[36]APU!#REF!</definedName>
    <definedName name="MATER">[49]MATERIAL!$B$3:$B$580</definedName>
    <definedName name="MATERIAL">'[74]BASE DATOS MATERIALES'!$A$3:$A$3102</definedName>
    <definedName name="MATERIALES">[48]Equipos!$B$31:$B$140</definedName>
    <definedName name="mdd" localSheetId="0"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DOR">'[13]MANO DE OBRA'!$F$47</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MORIAS">#REF!</definedName>
    <definedName name="MES">#REF!</definedName>
    <definedName name="met" localSheetId="0" hidden="1">{#N/A,#N/A,TRUE,"1842CWN0"}</definedName>
    <definedName name="met" localSheetId="3" hidden="1">{#N/A,#N/A,TRUE,"1842CWN0"}</definedName>
    <definedName name="met" hidden="1">{#N/A,#N/A,TRUE,"1842CWN0"}</definedName>
    <definedName name="metal" localSheetId="0" hidden="1">{#N/A,#N/A,TRUE,"1842CWN0"}</definedName>
    <definedName name="metal" localSheetId="3" hidden="1">{#N/A,#N/A,TRUE,"1842CWN0"}</definedName>
    <definedName name="metal" hidden="1">{#N/A,#N/A,TRUE,"1842CWN0"}</definedName>
    <definedName name="mez">[32]EQUIPO!$D$12</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h">[32]MATERIALES!#REF!</definedName>
    <definedName name="mj">[32]MATERIALES!$D$17</definedName>
    <definedName name="mjmj" localSheetId="0"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[0]!ERR</definedName>
    <definedName name="mmmh" localSheetId="0"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[46]MO!$A$2:$D$14</definedName>
    <definedName name="modificatoria2" localSheetId="1">[26]!ERR</definedName>
    <definedName name="modificatoria2" localSheetId="4">[26]!ERR</definedName>
    <definedName name="modificatoria2" localSheetId="5">[26]!ERR</definedName>
    <definedName name="modificatoria2" localSheetId="6">[26]!ERR</definedName>
    <definedName name="modificatoria2" localSheetId="7">[26]!ERR</definedName>
    <definedName name="modificatoria2" localSheetId="8">[26]!ERR</definedName>
    <definedName name="modificatoria2" localSheetId="9">[26]!ERR</definedName>
    <definedName name="modificatoria2" localSheetId="10">[26]!ERR</definedName>
    <definedName name="modificatoria2" localSheetId="11">[26]!ERR</definedName>
    <definedName name="modificatoria2" localSheetId="12">[26]!ERR</definedName>
    <definedName name="modificatoria2" localSheetId="13">[26]!ERR</definedName>
    <definedName name="modificatoria2" localSheetId="14">[26]!ERR</definedName>
    <definedName name="modificatoria2" localSheetId="3">[26]!ERR</definedName>
    <definedName name="modificatoria2">[26]!ERR</definedName>
    <definedName name="mortero">[0]!ERR</definedName>
    <definedName name="mortero_2" localSheetId="0">'PRESUPUESTO OFICIAL '!ERR</definedName>
    <definedName name="mortero_2" localSheetId="3">'PRESUPUESTO OFICIAL  opcion 2'!ERR</definedName>
    <definedName name="mortero_2">ERR</definedName>
    <definedName name="mortero_4" localSheetId="0">'PRESUPUESTO OFICIAL '!ERR</definedName>
    <definedName name="mortero_4" localSheetId="3">'PRESUPUESTO OFICIAL  opcion 2'!ERR</definedName>
    <definedName name="mortero_4">ERR</definedName>
    <definedName name="mot">[32]EQUIPO!$D$14</definedName>
    <definedName name="MOTORES">#REF!</definedName>
    <definedName name="n">#REF!</definedName>
    <definedName name="NANCY_POLO">#REF!</definedName>
    <definedName name="nbvnv" localSheetId="0"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 localSheetId="1">[44]!ERR</definedName>
    <definedName name="NE" localSheetId="4">[44]!ERR</definedName>
    <definedName name="NE" localSheetId="5">[44]!ERR</definedName>
    <definedName name="NE" localSheetId="6">[44]!ERR</definedName>
    <definedName name="NE" localSheetId="7">[44]!ERR</definedName>
    <definedName name="NE" localSheetId="8">[44]!ERR</definedName>
    <definedName name="NE" localSheetId="9">[44]!ERR</definedName>
    <definedName name="NE" localSheetId="10">[44]!ERR</definedName>
    <definedName name="NE" localSheetId="11">[44]!ERR</definedName>
    <definedName name="NE" localSheetId="12">[44]!ERR</definedName>
    <definedName name="NE" localSheetId="13">[44]!ERR</definedName>
    <definedName name="NE" localSheetId="14">[44]!ERR</definedName>
    <definedName name="NE" localSheetId="3">[44]!ERR</definedName>
    <definedName name="NE">[44]!ERR</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#REF!</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#REF!</definedName>
    <definedName name="nnnhd" localSheetId="0"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NNNNNN">#REF!</definedName>
    <definedName name="NO">[0]!ERR</definedName>
    <definedName name="NO_1" localSheetId="0">'PRESUPUESTO OFICIAL '!ERR</definedName>
    <definedName name="NO_1" localSheetId="3">'PRESUPUESTO OFICIAL  opcion 2'!ERR</definedName>
    <definedName name="NO_1">ERR</definedName>
    <definedName name="NO_10" localSheetId="0">'PRESUPUESTO OFICIAL '!ERR</definedName>
    <definedName name="NO_10" localSheetId="3">'PRESUPUESTO OFICIAL  opcion 2'!ERR</definedName>
    <definedName name="NO_10">ERR</definedName>
    <definedName name="NO_2" localSheetId="0">'PRESUPUESTO OFICIAL '!ERR</definedName>
    <definedName name="NO_2" localSheetId="3">'PRESUPUESTO OFICIAL  opcion 2'!ERR</definedName>
    <definedName name="NO_2">ERR</definedName>
    <definedName name="NO_3" localSheetId="0">'PRESUPUESTO OFICIAL '!ERR</definedName>
    <definedName name="NO_3" localSheetId="3">'PRESUPUESTO OFICIAL  opcion 2'!ERR</definedName>
    <definedName name="NO_3">ERR</definedName>
    <definedName name="NO_4" localSheetId="0">'PRESUPUESTO OFICIAL '!ERR</definedName>
    <definedName name="NO_4" localSheetId="3">'PRESUPUESTO OFICIAL  opcion 2'!ERR</definedName>
    <definedName name="NO_4">ERR</definedName>
    <definedName name="NO_5" localSheetId="0">'PRESUPUESTO OFICIAL '!ERR</definedName>
    <definedName name="NO_5" localSheetId="3">'PRESUPUESTO OFICIAL  opcion 2'!ERR</definedName>
    <definedName name="NO_5">ERR</definedName>
    <definedName name="NO_6" localSheetId="0">'PRESUPUESTO OFICIAL '!ERR</definedName>
    <definedName name="NO_6" localSheetId="3">'PRESUPUESTO OFICIAL  opcion 2'!ERR</definedName>
    <definedName name="NO_6">ERR</definedName>
    <definedName name="NO_7" localSheetId="0">'PRESUPUESTO OFICIAL '!ERR</definedName>
    <definedName name="NO_7" localSheetId="3">'PRESUPUESTO OFICIAL  opcion 2'!ERR</definedName>
    <definedName name="NO_7">ERR</definedName>
    <definedName name="NO_8" localSheetId="0">'PRESUPUESTO OFICIAL '!ERR</definedName>
    <definedName name="NO_8" localSheetId="3">'PRESUPUESTO OFICIAL  opcion 2'!ERR</definedName>
    <definedName name="NO_8">ERR</definedName>
    <definedName name="NO_9" localSheetId="0">'PRESUPUESTO OFICIAL '!ERR</definedName>
    <definedName name="NO_9" localSheetId="3">'PRESUPUESTO OFICIAL  opcion 2'!ERR</definedName>
    <definedName name="NO_9">ERR</definedName>
    <definedName name="Nocal2m"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RTE"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VENTA">#REF!,#REF!</definedName>
    <definedName name="NP">#N/A</definedName>
    <definedName name="NRMR">[0]!ERR</definedName>
    <definedName name="nueva2" localSheetId="1">[2]!ERR</definedName>
    <definedName name="nueva2" localSheetId="4">[2]!ERR</definedName>
    <definedName name="nueva2" localSheetId="5">[2]!ERR</definedName>
    <definedName name="nueva2" localSheetId="6">[2]!ERR</definedName>
    <definedName name="nueva2" localSheetId="7">[2]!ERR</definedName>
    <definedName name="nueva2" localSheetId="8">[2]!ERR</definedName>
    <definedName name="nueva2" localSheetId="9">[2]!ERR</definedName>
    <definedName name="nueva2" localSheetId="10">[2]!ERR</definedName>
    <definedName name="nueva2" localSheetId="11">[2]!ERR</definedName>
    <definedName name="nueva2" localSheetId="12">[2]!ERR</definedName>
    <definedName name="nueva2" localSheetId="13">[2]!ERR</definedName>
    <definedName name="nueva2" localSheetId="14">[2]!ERR</definedName>
    <definedName name="nueva2" localSheetId="3">[2]!ERR</definedName>
    <definedName name="nueva2">[2]!ERR</definedName>
    <definedName name="NUEVO" localSheetId="1">[2]!ERR</definedName>
    <definedName name="NUEVO" localSheetId="4">[2]!ERR</definedName>
    <definedName name="NUEVO" localSheetId="5">[2]!ERR</definedName>
    <definedName name="NUEVO" localSheetId="6">[2]!ERR</definedName>
    <definedName name="NUEVO" localSheetId="7">[2]!ERR</definedName>
    <definedName name="NUEVO" localSheetId="8">[2]!ERR</definedName>
    <definedName name="NUEVO" localSheetId="9">[2]!ERR</definedName>
    <definedName name="NUEVO" localSheetId="10">[2]!ERR</definedName>
    <definedName name="NUEVO" localSheetId="11">[2]!ERR</definedName>
    <definedName name="NUEVO" localSheetId="12">[2]!ERR</definedName>
    <definedName name="NUEVO" localSheetId="13">[2]!ERR</definedName>
    <definedName name="NUEVO" localSheetId="14">[2]!ERR</definedName>
    <definedName name="NUEVO" localSheetId="3">[2]!ERR</definedName>
    <definedName name="NUEVO">[2]!ERR</definedName>
    <definedName name="Numero">[68]letra!$BL$1:$BL$11</definedName>
    <definedName name="nvc" localSheetId="1">[28]!ERR</definedName>
    <definedName name="nvc" localSheetId="4">[28]!ERR</definedName>
    <definedName name="nvc" localSheetId="5">[28]!ERR</definedName>
    <definedName name="nvc" localSheetId="6">[28]!ERR</definedName>
    <definedName name="nvc" localSheetId="7">[28]!ERR</definedName>
    <definedName name="nvc" localSheetId="8">[28]!ERR</definedName>
    <definedName name="nvc" localSheetId="9">[28]!ERR</definedName>
    <definedName name="nvc" localSheetId="10">[28]!ERR</definedName>
    <definedName name="nvc" localSheetId="11">[28]!ERR</definedName>
    <definedName name="nvc" localSheetId="12">[28]!ERR</definedName>
    <definedName name="nvc" localSheetId="13">[28]!ERR</definedName>
    <definedName name="nvc" localSheetId="14">[28]!ERR</definedName>
    <definedName name="nvc" localSheetId="3">[28]!ERR</definedName>
    <definedName name="nvc">[28]!ERR</definedName>
    <definedName name="nxn" localSheetId="0"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 localSheetId="1">[34]!ERR</definedName>
    <definedName name="Ñ" localSheetId="4">[34]!ERR</definedName>
    <definedName name="Ñ" localSheetId="5">[34]!ERR</definedName>
    <definedName name="Ñ" localSheetId="6">[34]!ERR</definedName>
    <definedName name="Ñ" localSheetId="7">[34]!ERR</definedName>
    <definedName name="Ñ" localSheetId="8">[34]!ERR</definedName>
    <definedName name="Ñ" localSheetId="9">[34]!ERR</definedName>
    <definedName name="Ñ" localSheetId="10">[34]!ERR</definedName>
    <definedName name="Ñ" localSheetId="11">[34]!ERR</definedName>
    <definedName name="Ñ" localSheetId="12">[34]!ERR</definedName>
    <definedName name="Ñ" localSheetId="13">[34]!ERR</definedName>
    <definedName name="Ñ" localSheetId="14">[34]!ERR</definedName>
    <definedName name="Ñ" localSheetId="3">[34]!ERR</definedName>
    <definedName name="Ñ">[34]!ERR</definedName>
    <definedName name="ÑÑ" localSheetId="1">[4]!ERR</definedName>
    <definedName name="ÑÑ" localSheetId="4">[4]!ERR</definedName>
    <definedName name="ÑÑ" localSheetId="5">[4]!ERR</definedName>
    <definedName name="ÑÑ" localSheetId="6">[4]!ERR</definedName>
    <definedName name="ÑÑ" localSheetId="7">[4]!ERR</definedName>
    <definedName name="ÑÑ" localSheetId="8">[4]!ERR</definedName>
    <definedName name="ÑÑ" localSheetId="9">[4]!ERR</definedName>
    <definedName name="ÑÑ" localSheetId="10">[4]!ERR</definedName>
    <definedName name="ÑÑ" localSheetId="11">[4]!ERR</definedName>
    <definedName name="ÑÑ" localSheetId="12">[4]!ERR</definedName>
    <definedName name="ÑÑ" localSheetId="13">[4]!ERR</definedName>
    <definedName name="ÑÑ" localSheetId="14">[4]!ERR</definedName>
    <definedName name="ÑÑ" localSheetId="3">[4]!ERR</definedName>
    <definedName name="ÑÑ">[4]!ERR</definedName>
    <definedName name="ÑÑ_4" localSheetId="0">'PRESUPUESTO OFICIAL '!ERR</definedName>
    <definedName name="ÑÑ_4" localSheetId="3">'PRESUPUESTO OFICIAL  opcion 2'!ERR</definedName>
    <definedName name="ÑÑ_4">ERR</definedName>
    <definedName name="ññp" localSheetId="1">[28]!ERR</definedName>
    <definedName name="ññp" localSheetId="4">[28]!ERR</definedName>
    <definedName name="ññp" localSheetId="5">[28]!ERR</definedName>
    <definedName name="ññp" localSheetId="6">[28]!ERR</definedName>
    <definedName name="ññp" localSheetId="7">[28]!ERR</definedName>
    <definedName name="ññp" localSheetId="8">[28]!ERR</definedName>
    <definedName name="ññp" localSheetId="9">[28]!ERR</definedName>
    <definedName name="ññp" localSheetId="10">[28]!ERR</definedName>
    <definedName name="ññp" localSheetId="11">[28]!ERR</definedName>
    <definedName name="ññp" localSheetId="12">[28]!ERR</definedName>
    <definedName name="ññp" localSheetId="13">[28]!ERR</definedName>
    <definedName name="ññp" localSheetId="14">[28]!ERR</definedName>
    <definedName name="ññp" localSheetId="3">[28]!ERR</definedName>
    <definedName name="ññp">[28]!ERR</definedName>
    <definedName name="ñp">'[32]MANO DE OBRA'!$D$11</definedName>
    <definedName name="ñp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0"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#REF!</definedName>
    <definedName name="o9o9" localSheetId="0"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ETO">'[75]Presupuesto Total'!$A$1</definedName>
    <definedName name="OBRA">[24]ITEMS!$B$3</definedName>
    <definedName name="OBS_Data_Col" hidden="1">#REF!</definedName>
    <definedName name="OCHENTA">#REF!,#REF!</definedName>
    <definedName name="OD">#REF!</definedName>
    <definedName name="oin" localSheetId="1">[2]!ERR</definedName>
    <definedName name="oin" localSheetId="4">[2]!ERR</definedName>
    <definedName name="oin" localSheetId="5">[2]!ERR</definedName>
    <definedName name="oin" localSheetId="6">[2]!ERR</definedName>
    <definedName name="oin" localSheetId="7">[2]!ERR</definedName>
    <definedName name="oin" localSheetId="8">[2]!ERR</definedName>
    <definedName name="oin" localSheetId="9">[2]!ERR</definedName>
    <definedName name="oin" localSheetId="10">[2]!ERR</definedName>
    <definedName name="oin" localSheetId="11">[2]!ERR</definedName>
    <definedName name="oin" localSheetId="12">[2]!ERR</definedName>
    <definedName name="oin" localSheetId="13">[2]!ERR</definedName>
    <definedName name="oin" localSheetId="14">[2]!ERR</definedName>
    <definedName name="oin" localSheetId="3">[2]!ERR</definedName>
    <definedName name="oin">[2]!ERR</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K">#REF!</definedName>
    <definedName name="OLE_LINK1_6">'[50]Presupuesto obra'!#REF!</definedName>
    <definedName name="OLE_LINK2_6">'[50]Presupuesto obra'!#REF!</definedName>
    <definedName name="olt1234567" hidden="1">#REF!</definedName>
    <definedName name="oo" localSheetId="1">[76]!ERR</definedName>
    <definedName name="oo" localSheetId="4">[76]!ERR</definedName>
    <definedName name="oo" localSheetId="5">[76]!ERR</definedName>
    <definedName name="oo" localSheetId="6">[76]!ERR</definedName>
    <definedName name="oo" localSheetId="7">[76]!ERR</definedName>
    <definedName name="oo" localSheetId="8">[76]!ERR</definedName>
    <definedName name="oo" localSheetId="9">[76]!ERR</definedName>
    <definedName name="oo" localSheetId="10">[76]!ERR</definedName>
    <definedName name="oo" localSheetId="11">[76]!ERR</definedName>
    <definedName name="oo" localSheetId="12">[76]!ERR</definedName>
    <definedName name="oo" localSheetId="13">[76]!ERR</definedName>
    <definedName name="oo" localSheetId="14">[76]!ERR</definedName>
    <definedName name="oo" localSheetId="3">[76]!ERR</definedName>
    <definedName name="oo">[76]!ERR</definedName>
    <definedName name="ooo" localSheetId="0"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#REF!</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o">#N/A</definedName>
    <definedName name="oooos" localSheetId="0"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'[23]Datos Generales'!$B$2</definedName>
    <definedName name="Openingpb" hidden="1">#REF!</definedName>
    <definedName name="OPERADOR">[16]MODELO!$A$4</definedName>
    <definedName name="ORDENAR">#REF!</definedName>
    <definedName name="OSCAR">#N/A</definedName>
    <definedName name="OTRO">[0]!ERR</definedName>
    <definedName name="OTROS">[13]Hoja2!$F$139</definedName>
    <definedName name="otyyteytyey">#REF!</definedName>
    <definedName name="OWNER" hidden="1">#REF!</definedName>
    <definedName name="P" localSheetId="1">[34]!ERR</definedName>
    <definedName name="P" localSheetId="4">[34]!ERR</definedName>
    <definedName name="P" localSheetId="5">[34]!ERR</definedName>
    <definedName name="P" localSheetId="6">[34]!ERR</definedName>
    <definedName name="P" localSheetId="7">[34]!ERR</definedName>
    <definedName name="P" localSheetId="8">[34]!ERR</definedName>
    <definedName name="P" localSheetId="9">[34]!ERR</definedName>
    <definedName name="P" localSheetId="10">[34]!ERR</definedName>
    <definedName name="P" localSheetId="11">[34]!ERR</definedName>
    <definedName name="P" localSheetId="12">[34]!ERR</definedName>
    <definedName name="P" localSheetId="13">[34]!ERR</definedName>
    <definedName name="P" localSheetId="14">[34]!ERR</definedName>
    <definedName name="P" localSheetId="3">[34]!ERR</definedName>
    <definedName name="P">[34]!ERR</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0p0" localSheetId="0"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ctación">#REF!</definedName>
    <definedName name="PAPEL">#REF!</definedName>
    <definedName name="PARED">#REF!</definedName>
    <definedName name="PAROUE_CENTENARIO_MUNICIPIO_DE_TAURAMENA">#REF!</definedName>
    <definedName name="PASOELE">[13]Hoja2!$F$95</definedName>
    <definedName name="Payment_Needed">"Pago necesario"</definedName>
    <definedName name="PB">#REF!</definedName>
    <definedName name="pedro">[0]!ERR</definedName>
    <definedName name="pedrrr">[0]!ERR</definedName>
    <definedName name="PEPE">[0]!ERR</definedName>
    <definedName name="PEPE_1" localSheetId="0">'PRESUPUESTO OFICIAL '!ERR</definedName>
    <definedName name="PEPE_1" localSheetId="3">'PRESUPUESTO OFICIAL  opcion 2'!ERR</definedName>
    <definedName name="PEPE_1">ERR</definedName>
    <definedName name="PEPE_2" localSheetId="0">'PRESUPUESTO OFICIAL '!ERR</definedName>
    <definedName name="PEPE_2" localSheetId="3">'PRESUPUESTO OFICIAL  opcion 2'!ERR</definedName>
    <definedName name="PEPE_2">ERR</definedName>
    <definedName name="PEPE_4" localSheetId="0">'PRESUPUESTO OFICIAL '!ERR</definedName>
    <definedName name="PEPE_4" localSheetId="3">'PRESUPUESTO OFICIAL  opcion 2'!ERR</definedName>
    <definedName name="PEPE_4">ERR</definedName>
    <definedName name="PEPE_6" localSheetId="0">'PRESUPUESTO OFICIAL '!ERR</definedName>
    <definedName name="PEPE_6" localSheetId="3">'PRESUPUESTO OFICIAL  opcion 2'!ERR</definedName>
    <definedName name="PEPE_6">ERR</definedName>
    <definedName name="PEPE_7" localSheetId="0">'PRESUPUESTO OFICIAL '!ERR</definedName>
    <definedName name="PEPE_7" localSheetId="3">'PRESUPUESTO OFICIAL  opcion 2'!ERR</definedName>
    <definedName name="PEPE_7">ERR</definedName>
    <definedName name="PEPE_8" localSheetId="0">'PRESUPUESTO OFICIAL '!ERR</definedName>
    <definedName name="PEPE_8" localSheetId="3">'PRESUPUESTO OFICIAL  opcion 2'!ERR</definedName>
    <definedName name="PEPE_8">ERR</definedName>
    <definedName name="Pepita" localSheetId="1">[28]!ERR</definedName>
    <definedName name="Pepita" localSheetId="4">[28]!ERR</definedName>
    <definedName name="Pepita" localSheetId="5">[28]!ERR</definedName>
    <definedName name="Pepita" localSheetId="6">[28]!ERR</definedName>
    <definedName name="Pepita" localSheetId="7">[28]!ERR</definedName>
    <definedName name="Pepita" localSheetId="8">[28]!ERR</definedName>
    <definedName name="Pepita" localSheetId="9">[28]!ERR</definedName>
    <definedName name="Pepita" localSheetId="10">[28]!ERR</definedName>
    <definedName name="Pepita" localSheetId="11">[28]!ERR</definedName>
    <definedName name="Pepita" localSheetId="12">[28]!ERR</definedName>
    <definedName name="Pepita" localSheetId="13">[28]!ERR</definedName>
    <definedName name="Pepita" localSheetId="14">[28]!ERR</definedName>
    <definedName name="Pepita" localSheetId="3">[28]!ERR</definedName>
    <definedName name="Pepita">[28]!ERR</definedName>
    <definedName name="Pepito" localSheetId="1">[28]!ERR</definedName>
    <definedName name="Pepito" localSheetId="4">[28]!ERR</definedName>
    <definedName name="Pepito" localSheetId="5">[28]!ERR</definedName>
    <definedName name="Pepito" localSheetId="6">[28]!ERR</definedName>
    <definedName name="Pepito" localSheetId="7">[28]!ERR</definedName>
    <definedName name="Pepito" localSheetId="8">[28]!ERR</definedName>
    <definedName name="Pepito" localSheetId="9">[28]!ERR</definedName>
    <definedName name="Pepito" localSheetId="10">[28]!ERR</definedName>
    <definedName name="Pepito" localSheetId="11">[28]!ERR</definedName>
    <definedName name="Pepito" localSheetId="12">[28]!ERR</definedName>
    <definedName name="Pepito" localSheetId="13">[28]!ERR</definedName>
    <definedName name="Pepito" localSheetId="14">[28]!ERR</definedName>
    <definedName name="Pepito" localSheetId="3">[28]!ERR</definedName>
    <definedName name="Pepito">[28]!ERR</definedName>
    <definedName name="PER">#N/A</definedName>
    <definedName name="PEREZ" localSheetId="1">[34]!ERR</definedName>
    <definedName name="PEREZ" localSheetId="4">[34]!ERR</definedName>
    <definedName name="PEREZ" localSheetId="5">[34]!ERR</definedName>
    <definedName name="PEREZ" localSheetId="6">[34]!ERR</definedName>
    <definedName name="PEREZ" localSheetId="7">[34]!ERR</definedName>
    <definedName name="PEREZ" localSheetId="8">[34]!ERR</definedName>
    <definedName name="PEREZ" localSheetId="9">[34]!ERR</definedName>
    <definedName name="PEREZ" localSheetId="10">[34]!ERR</definedName>
    <definedName name="PEREZ" localSheetId="11">[34]!ERR</definedName>
    <definedName name="PEREZ" localSheetId="12">[34]!ERR</definedName>
    <definedName name="PEREZ" localSheetId="13">[34]!ERR</definedName>
    <definedName name="PEREZ" localSheetId="14">[34]!ERR</definedName>
    <definedName name="PEREZ" localSheetId="3">[34]!ERR</definedName>
    <definedName name="PEREZ">[34]!ERR</definedName>
    <definedName name="periodo">#REF!</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S.SMML">#REF!</definedName>
    <definedName name="PERIODS.SMML">#REF!</definedName>
    <definedName name="personal">#REF!</definedName>
    <definedName name="pintura">[0]!ERR</definedName>
    <definedName name="pintura_2" localSheetId="0">'PRESUPUESTO OFICIAL '!ERR</definedName>
    <definedName name="pintura_2" localSheetId="3">'PRESUPUESTO OFICIAL  opcion 2'!ERR</definedName>
    <definedName name="pintura_2">ERR</definedName>
    <definedName name="pintura_4" localSheetId="0">'PRESUPUESTO OFICIAL '!ERR</definedName>
    <definedName name="pintura_4" localSheetId="3">'PRESUPUESTO OFICIAL  opcion 2'!ERR</definedName>
    <definedName name="pintura_4">ERR</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NO">[13]TUBERIA!$F$125</definedName>
    <definedName name="Plant">[77]Tablas!$D$2:$D$9</definedName>
    <definedName name="PlantNJA">[78]Tablas!$D$2:$D$9</definedName>
    <definedName name="plazo">[36]AIU!$L$2</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oiu">#REF!</definedName>
    <definedName name="POIUP" localSheetId="0"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oiyuyfkhg" localSheetId="1">[2]!ERR</definedName>
    <definedName name="pooiyuyfkhg" localSheetId="4">[2]!ERR</definedName>
    <definedName name="pooiyuyfkhg" localSheetId="5">[2]!ERR</definedName>
    <definedName name="pooiyuyfkhg" localSheetId="6">[2]!ERR</definedName>
    <definedName name="pooiyuyfkhg" localSheetId="7">[2]!ERR</definedName>
    <definedName name="pooiyuyfkhg" localSheetId="8">[2]!ERR</definedName>
    <definedName name="pooiyuyfkhg" localSheetId="9">[2]!ERR</definedName>
    <definedName name="pooiyuyfkhg" localSheetId="10">[2]!ERR</definedName>
    <definedName name="pooiyuyfkhg" localSheetId="11">[2]!ERR</definedName>
    <definedName name="pooiyuyfkhg" localSheetId="12">[2]!ERR</definedName>
    <definedName name="pooiyuyfkhg" localSheetId="13">[2]!ERR</definedName>
    <definedName name="pooiyuyfkhg" localSheetId="14">[2]!ERR</definedName>
    <definedName name="pooiyuyfkhg" localSheetId="3">[2]!ERR</definedName>
    <definedName name="pooiyuyfkhg">[2]!ERR</definedName>
    <definedName name="popop" localSheetId="0"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entaje">#REF!</definedName>
    <definedName name="PORT">[78]Tablas!$H$2:$H$13</definedName>
    <definedName name="PORTOTAL">#REF!</definedName>
    <definedName name="pouig" localSheetId="0"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uuio">#REF!</definedName>
    <definedName name="pp" localSheetId="1">[1]!ERR</definedName>
    <definedName name="pp" localSheetId="4">[1]!ERR</definedName>
    <definedName name="pp" localSheetId="5">[1]!ERR</definedName>
    <definedName name="pp" localSheetId="6">[1]!ERR</definedName>
    <definedName name="pp" localSheetId="7">[1]!ERR</definedName>
    <definedName name="pp" localSheetId="8">[1]!ERR</definedName>
    <definedName name="pp" localSheetId="9">[1]!ERR</definedName>
    <definedName name="pp" localSheetId="10">[1]!ERR</definedName>
    <definedName name="pp" localSheetId="11">[1]!ERR</definedName>
    <definedName name="pp" localSheetId="12">[1]!ERR</definedName>
    <definedName name="pp" localSheetId="13">[1]!ERR</definedName>
    <definedName name="pp" localSheetId="14">[1]!ERR</definedName>
    <definedName name="pp" localSheetId="3">[1]!ERR</definedName>
    <definedName name="pp">[1]!ERR</definedName>
    <definedName name="ppp">#REF!</definedName>
    <definedName name="pppp">#REF!</definedName>
    <definedName name="ppppp9" localSheetId="0"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pppil">#REF!</definedName>
    <definedName name="pqroj" localSheetId="0"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'[79]FICHA EBI 1 de 6 '!$A$14</definedName>
    <definedName name="PRECIO">[65]PRECIOS!$A$5:$M$161</definedName>
    <definedName name="PRECIO100">[36]APU!#REF!</definedName>
    <definedName name="PRECIO101">[36]APU!#REF!</definedName>
    <definedName name="PRECIO102">[36]APU!#REF!</definedName>
    <definedName name="PRECIO103">[36]APU!#REF!</definedName>
    <definedName name="PRECIO104">[36]APU!#REF!</definedName>
    <definedName name="PRECIO105">[36]APU!#REF!</definedName>
    <definedName name="PRECIO106">[36]APU!#REF!</definedName>
    <definedName name="PRECIO107">[36]APU!#REF!</definedName>
    <definedName name="PRECIO49">[36]APU!#REF!</definedName>
    <definedName name="PRECIO50">[36]APU!#REF!</definedName>
    <definedName name="PRECIO51">[36]APU!#REF!</definedName>
    <definedName name="PRECIO52">[36]APU!#REF!</definedName>
    <definedName name="PRECIO53">[36]APU!#REF!</definedName>
    <definedName name="PRECIO54">[36]APU!#REF!</definedName>
    <definedName name="PRECIO55">[36]APU!#REF!</definedName>
    <definedName name="PRECIO56">[36]APU!#REF!</definedName>
    <definedName name="PRECIO57">[36]APU!#REF!</definedName>
    <definedName name="PRECIO58">[36]APU!#REF!</definedName>
    <definedName name="PRECIO59">[36]APU!#REF!</definedName>
    <definedName name="PRECIO60">[36]APU!#REF!</definedName>
    <definedName name="PRECIO61">[36]APU!#REF!</definedName>
    <definedName name="PRECIO62">[36]APU!#REF!</definedName>
    <definedName name="PRECIO63">[36]APU!#REF!</definedName>
    <definedName name="PRECIO64">[36]APU!#REF!</definedName>
    <definedName name="PRECIO65">[36]APU!#REF!</definedName>
    <definedName name="PRECIO66">[36]APU!#REF!</definedName>
    <definedName name="PRECIO67">[36]APU!#REF!</definedName>
    <definedName name="PRECIO68">[36]APU!#REF!</definedName>
    <definedName name="PRECIO69">[36]APU!#REF!</definedName>
    <definedName name="PRECIO70">[36]APU!#REF!</definedName>
    <definedName name="PRECIO71">[36]APU!#REF!</definedName>
    <definedName name="PRECIO72">[36]APU!#REF!</definedName>
    <definedName name="PRECIO73">[36]APU!#REF!</definedName>
    <definedName name="PRECIO74">[36]APU!#REF!</definedName>
    <definedName name="PRECIO75">[36]APU!#REF!</definedName>
    <definedName name="PRECIO76">[36]APU!#REF!</definedName>
    <definedName name="PRECIO77">[36]APU!#REF!</definedName>
    <definedName name="PRECIO78">[36]APU!#REF!</definedName>
    <definedName name="PRECIO79">[36]APU!#REF!</definedName>
    <definedName name="PRECIO80">[36]APU!#REF!</definedName>
    <definedName name="PRECIO81">[36]APU!#REF!</definedName>
    <definedName name="PRECIO82">[36]APU!#REF!</definedName>
    <definedName name="PRECIO83">[36]APU!#REF!</definedName>
    <definedName name="PRECIO84">[36]APU!#REF!</definedName>
    <definedName name="PRECIO85">[36]APU!#REF!</definedName>
    <definedName name="PRECIO86">[36]APU!#REF!</definedName>
    <definedName name="PRECIO87">[36]APU!#REF!</definedName>
    <definedName name="PRECIO88">[36]APU!#REF!</definedName>
    <definedName name="PRECIO89">[36]APU!#REF!</definedName>
    <definedName name="PRECIO90">[36]APU!#REF!</definedName>
    <definedName name="PRECIO91">[36]APU!#REF!</definedName>
    <definedName name="PRECIO92">[36]APU!#REF!</definedName>
    <definedName name="PRECIO93">[36]APU!#REF!</definedName>
    <definedName name="PRECIO94">[36]APU!#REF!</definedName>
    <definedName name="PRECIO95">[36]APU!#REF!</definedName>
    <definedName name="PRECIO96">[36]APU!#REF!</definedName>
    <definedName name="PRECIO97">[36]APU!#REF!</definedName>
    <definedName name="PRECIO98">[36]APU!#REF!</definedName>
    <definedName name="PRECIO99">[36]APU!#REF!</definedName>
    <definedName name="PRECIOS">[80]PRECIOS!$A$2:$G$257</definedName>
    <definedName name="PRES">[47]PRES!$A$8:$D$58</definedName>
    <definedName name="PRESTAC">#N/A</definedName>
    <definedName name="PRESTAC.">1.15</definedName>
    <definedName name="PRESUPUESTO">#REF!</definedName>
    <definedName name="PRIMER" localSheetId="0"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'[72]INFORME EJECUTIVO'!#REF!</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intEnd" hidden="1">#REF!</definedName>
    <definedName name="PrintStart" hidden="1">#REF!</definedName>
    <definedName name="PROG" hidden="1">#REF!</definedName>
    <definedName name="programainv">[0]!ERR</definedName>
    <definedName name="programainv_1" localSheetId="0">'PRESUPUESTO OFICIAL '!ERR</definedName>
    <definedName name="programainv_1" localSheetId="3">'PRESUPUESTO OFICIAL  opcion 2'!ERR</definedName>
    <definedName name="programainv_1">ERR</definedName>
    <definedName name="programainv_10" localSheetId="0">'PRESUPUESTO OFICIAL '!ERR</definedName>
    <definedName name="programainv_10" localSheetId="3">'PRESUPUESTO OFICIAL  opcion 2'!ERR</definedName>
    <definedName name="programainv_10">ERR</definedName>
    <definedName name="programainv_2" localSheetId="0">'PRESUPUESTO OFICIAL '!ERR</definedName>
    <definedName name="programainv_2" localSheetId="3">'PRESUPUESTO OFICIAL  opcion 2'!ERR</definedName>
    <definedName name="programainv_2">ERR</definedName>
    <definedName name="programainv_3" localSheetId="0">'PRESUPUESTO OFICIAL '!ERR</definedName>
    <definedName name="programainv_3" localSheetId="3">'PRESUPUESTO OFICIAL  opcion 2'!ERR</definedName>
    <definedName name="programainv_3">ERR</definedName>
    <definedName name="programainv_4" localSheetId="0">'PRESUPUESTO OFICIAL '!ERR</definedName>
    <definedName name="programainv_4" localSheetId="3">'PRESUPUESTO OFICIAL  opcion 2'!ERR</definedName>
    <definedName name="programainv_4">ERR</definedName>
    <definedName name="programainv_5" localSheetId="0">'PRESUPUESTO OFICIAL '!ERR</definedName>
    <definedName name="programainv_5" localSheetId="3">'PRESUPUESTO OFICIAL  opcion 2'!ERR</definedName>
    <definedName name="programainv_5">ERR</definedName>
    <definedName name="programainv_6" localSheetId="0">'PRESUPUESTO OFICIAL '!ERR</definedName>
    <definedName name="programainv_6" localSheetId="3">'PRESUPUESTO OFICIAL  opcion 2'!ERR</definedName>
    <definedName name="programainv_6">ERR</definedName>
    <definedName name="programainv_7" localSheetId="0">'PRESUPUESTO OFICIAL '!ERR</definedName>
    <definedName name="programainv_7" localSheetId="3">'PRESUPUESTO OFICIAL  opcion 2'!ERR</definedName>
    <definedName name="programainv_7">ERR</definedName>
    <definedName name="programainv_8" localSheetId="0">'PRESUPUESTO OFICIAL '!ERR</definedName>
    <definedName name="programainv_8" localSheetId="3">'PRESUPUESTO OFICIAL  opcion 2'!ERR</definedName>
    <definedName name="programainv_8">ERR</definedName>
    <definedName name="programainv_9" localSheetId="0">'PRESUPUESTO OFICIAL '!ERR</definedName>
    <definedName name="programainv_9" localSheetId="3">'PRESUPUESTO OFICIAL  opcion 2'!ERR</definedName>
    <definedName name="programainv_9">ERR</definedName>
    <definedName name="PROPONENTE">[24]ITEMS!$B$2</definedName>
    <definedName name="PROTCAT">[13]MATERIALES!$F$45</definedName>
    <definedName name="PROTUBE">[13]EQUIPO!$F$213</definedName>
    <definedName name="PROY">'[81]PE-02'!#REF!</definedName>
    <definedName name="PROY_1">[82]PE_02!#REF!</definedName>
    <definedName name="PROY_2">[82]PE_02!#REF!</definedName>
    <definedName name="PROY_4">[82]PE_02!#REF!</definedName>
    <definedName name="PROY_6">[82]PE_02!#REF!</definedName>
    <definedName name="PROY_7">[82]PE_02!#REF!</definedName>
    <definedName name="PROY_8">[82]PE_02!#REF!</definedName>
    <definedName name="prueba">#REF!</definedName>
    <definedName name="PRUEBHID">[13]EQUIPO!$F$332</definedName>
    <definedName name="ps">'[8]Prestaciones Sociales'!$E$2</definedName>
    <definedName name="PSV">'[13]MANO DE OBRA'!$F$242</definedName>
    <definedName name="PT">#REF!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Q" localSheetId="1">[22]!ERR</definedName>
    <definedName name="Q" localSheetId="4">[22]!ERR</definedName>
    <definedName name="Q" localSheetId="5">[22]!ERR</definedName>
    <definedName name="Q" localSheetId="6">[22]!ERR</definedName>
    <definedName name="Q" localSheetId="7">[22]!ERR</definedName>
    <definedName name="Q" localSheetId="8">[22]!ERR</definedName>
    <definedName name="Q" localSheetId="9">[22]!ERR</definedName>
    <definedName name="Q" localSheetId="10">[22]!ERR</definedName>
    <definedName name="Q" localSheetId="11">[22]!ERR</definedName>
    <definedName name="Q" localSheetId="12">[22]!ERR</definedName>
    <definedName name="Q" localSheetId="13">[22]!ERR</definedName>
    <definedName name="Q" localSheetId="14">[22]!ERR</definedName>
    <definedName name="Q" localSheetId="3">[22]!ERR</definedName>
    <definedName name="Q">[22]!ERR</definedName>
    <definedName name="q1q1q" localSheetId="0"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[0]!ERR</definedName>
    <definedName name="qaedtguj" localSheetId="0"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er">#REF!</definedName>
    <definedName name="QAQSWS" localSheetId="0"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#REF!</definedName>
    <definedName name="QE" localSheetId="1">[22]!ERR</definedName>
    <definedName name="QE" localSheetId="4">[22]!ERR</definedName>
    <definedName name="QE" localSheetId="5">[22]!ERR</definedName>
    <definedName name="QE" localSheetId="6">[22]!ERR</definedName>
    <definedName name="QE" localSheetId="7">[22]!ERR</definedName>
    <definedName name="QE" localSheetId="8">[22]!ERR</definedName>
    <definedName name="QE" localSheetId="9">[22]!ERR</definedName>
    <definedName name="QE" localSheetId="10">[22]!ERR</definedName>
    <definedName name="QE" localSheetId="11">[22]!ERR</definedName>
    <definedName name="QE" localSheetId="12">[22]!ERR</definedName>
    <definedName name="QE" localSheetId="13">[22]!ERR</definedName>
    <definedName name="QE" localSheetId="14">[22]!ERR</definedName>
    <definedName name="QE" localSheetId="3">[22]!ERR</definedName>
    <definedName name="QE">[22]!ERR</definedName>
    <definedName name="qedcd" localSheetId="0"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Q" localSheetId="1">[4]!ERR</definedName>
    <definedName name="QQ" localSheetId="4">[4]!ERR</definedName>
    <definedName name="QQ" localSheetId="5">[4]!ERR</definedName>
    <definedName name="QQ" localSheetId="6">[4]!ERR</definedName>
    <definedName name="QQ" localSheetId="7">[4]!ERR</definedName>
    <definedName name="QQ" localSheetId="8">[4]!ERR</definedName>
    <definedName name="QQ" localSheetId="9">[4]!ERR</definedName>
    <definedName name="QQ" localSheetId="10">[4]!ERR</definedName>
    <definedName name="QQ" localSheetId="11">[4]!ERR</definedName>
    <definedName name="QQ" localSheetId="12">[4]!ERR</definedName>
    <definedName name="QQ" localSheetId="13">[4]!ERR</definedName>
    <definedName name="QQ" localSheetId="14">[4]!ERR</definedName>
    <definedName name="QQ" localSheetId="3">[4]!ERR</definedName>
    <definedName name="QQ">[4]!ERR</definedName>
    <definedName name="QQ_4" localSheetId="0">'PRESUPUESTO OFICIAL '!ERR</definedName>
    <definedName name="QQ_4" localSheetId="3">'PRESUPUESTO OFICIAL  opcion 2'!ERR</definedName>
    <definedName name="QQ_4">ERR</definedName>
    <definedName name="QQQ" hidden="1">#REF!</definedName>
    <definedName name="qqqqqw" localSheetId="0"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rt">[32]EQUIPO!$D$21</definedName>
    <definedName name="qw" hidden="1">#REF!</definedName>
    <definedName name="qwdas2" localSheetId="0"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#N/A</definedName>
    <definedName name="QWEE">#REF!</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qer">#N/A</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 localSheetId="0">'PRESUPUESTO OFICIAL '!ERR</definedName>
    <definedName name="r_2" localSheetId="3">'PRESUPUESTO OFICIAL  opcion 2'!ERR</definedName>
    <definedName name="r_2">ERR</definedName>
    <definedName name="r_4" localSheetId="0">'PRESUPUESTO OFICIAL '!ERR</definedName>
    <definedName name="r_4" localSheetId="3">'PRESUPUESTO OFICIAL  opcion 2'!ERR</definedName>
    <definedName name="r_4">ERR</definedName>
    <definedName name="ran">[32]EQUIPO!$D$11</definedName>
    <definedName name="REAJUSTE">#REF!</definedName>
    <definedName name="Reajuste1">#REF!</definedName>
    <definedName name="Reajuste2">#REF!</definedName>
    <definedName name="Reajuste3">#REF!</definedName>
    <definedName name="Reajuste4">#REF!</definedName>
    <definedName name="REAJUSTES">#REF!</definedName>
    <definedName name="REBISEL">[13]EQUIPO!#REF!</definedName>
    <definedName name="RECICLADO">#REF!</definedName>
    <definedName name="red">#REF!</definedName>
    <definedName name="REDEX108">[13]Hoja3!$F$986</definedName>
    <definedName name="REDEX43">[13]Hoja3!$F$906</definedName>
    <definedName name="REDEX84">[13]Hoja3!$F$946</definedName>
    <definedName name="reds" localSheetId="1">[28]!ERR</definedName>
    <definedName name="reds" localSheetId="4">[28]!ERR</definedName>
    <definedName name="reds" localSheetId="5">[28]!ERR</definedName>
    <definedName name="reds" localSheetId="6">[28]!ERR</definedName>
    <definedName name="reds" localSheetId="7">[28]!ERR</definedName>
    <definedName name="reds" localSheetId="8">[28]!ERR</definedName>
    <definedName name="reds" localSheetId="9">[28]!ERR</definedName>
    <definedName name="reds" localSheetId="10">[28]!ERR</definedName>
    <definedName name="reds" localSheetId="11">[28]!ERR</definedName>
    <definedName name="reds" localSheetId="12">[28]!ERR</definedName>
    <definedName name="reds" localSheetId="13">[28]!ERR</definedName>
    <definedName name="reds" localSheetId="14">[28]!ERR</definedName>
    <definedName name="reds" localSheetId="3">[28]!ERR</definedName>
    <definedName name="reds">[28]!ERR</definedName>
    <definedName name="rees" localSheetId="1">[28]!ERR</definedName>
    <definedName name="rees" localSheetId="4">[28]!ERR</definedName>
    <definedName name="rees" localSheetId="5">[28]!ERR</definedName>
    <definedName name="rees" localSheetId="6">[28]!ERR</definedName>
    <definedName name="rees" localSheetId="7">[28]!ERR</definedName>
    <definedName name="rees" localSheetId="8">[28]!ERR</definedName>
    <definedName name="rees" localSheetId="9">[28]!ERR</definedName>
    <definedName name="rees" localSheetId="10">[28]!ERR</definedName>
    <definedName name="rees" localSheetId="11">[28]!ERR</definedName>
    <definedName name="rees" localSheetId="12">[28]!ERR</definedName>
    <definedName name="rees" localSheetId="13">[28]!ERR</definedName>
    <definedName name="rees" localSheetId="14">[28]!ERR</definedName>
    <definedName name="rees" localSheetId="3">[28]!ERR</definedName>
    <definedName name="rees">[28]!ERR</definedName>
    <definedName name="RefAdquisición">[39]Parámetros!$H$3</definedName>
    <definedName name="RefCompañía">[39]Parámetros!$H$2</definedName>
    <definedName name="refEntidades">[39]Parámetros!$F$10:$H$12</definedName>
    <definedName name="refTipoOrdenes">[39]Parámetros!$B$10:$D$12</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onal">[33]CARRETERAS!$A$2</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CIO_1" localSheetId="0">'PRESUPUESTO OFICIAL '!ERR</definedName>
    <definedName name="REICIO_1" localSheetId="3">'PRESUPUESTO OFICIAL  opcion 2'!ERR</definedName>
    <definedName name="REICIO_1">ERR</definedName>
    <definedName name="REICIO_10" localSheetId="0">'PRESUPUESTO OFICIAL '!ERR</definedName>
    <definedName name="REICIO_10" localSheetId="3">'PRESUPUESTO OFICIAL  opcion 2'!ERR</definedName>
    <definedName name="REICIO_10">ERR</definedName>
    <definedName name="REICIO_2" localSheetId="0">'PRESUPUESTO OFICIAL '!ERR</definedName>
    <definedName name="REICIO_2" localSheetId="3">'PRESUPUESTO OFICIAL  opcion 2'!ERR</definedName>
    <definedName name="REICIO_2">ERR</definedName>
    <definedName name="REICIO_3" localSheetId="0">'PRESUPUESTO OFICIAL '!ERR</definedName>
    <definedName name="REICIO_3" localSheetId="3">'PRESUPUESTO OFICIAL  opcion 2'!ERR</definedName>
    <definedName name="REICIO_3">ERR</definedName>
    <definedName name="REICIO_4" localSheetId="0">'PRESUPUESTO OFICIAL '!ERR</definedName>
    <definedName name="REICIO_4" localSheetId="3">'PRESUPUESTO OFICIAL  opcion 2'!ERR</definedName>
    <definedName name="REICIO_4">ERR</definedName>
    <definedName name="REICIO_5" localSheetId="0">'PRESUPUESTO OFICIAL '!ERR</definedName>
    <definedName name="REICIO_5" localSheetId="3">'PRESUPUESTO OFICIAL  opcion 2'!ERR</definedName>
    <definedName name="REICIO_5">ERR</definedName>
    <definedName name="REICIO_6" localSheetId="0">'PRESUPUESTO OFICIAL '!ERR</definedName>
    <definedName name="REICIO_6" localSheetId="3">'PRESUPUESTO OFICIAL  opcion 2'!ERR</definedName>
    <definedName name="REICIO_6">ERR</definedName>
    <definedName name="REICIO_7" localSheetId="0">'PRESUPUESTO OFICIAL '!ERR</definedName>
    <definedName name="REICIO_7" localSheetId="3">'PRESUPUESTO OFICIAL  opcion 2'!ERR</definedName>
    <definedName name="REICIO_7">ERR</definedName>
    <definedName name="REICIO_8" localSheetId="0">'PRESUPUESTO OFICIAL '!ERR</definedName>
    <definedName name="REICIO_8" localSheetId="3">'PRESUPUESTO OFICIAL  opcion 2'!ERR</definedName>
    <definedName name="REICIO_8">ERR</definedName>
    <definedName name="REICIO_9" localSheetId="0">'PRESUPUESTO OFICIAL '!ERR</definedName>
    <definedName name="REICIO_9" localSheetId="3">'PRESUPUESTO OFICIAL  opcion 2'!ERR</definedName>
    <definedName name="REICIO_9">ERR</definedName>
    <definedName name="Reimbursement">"Reembolso"</definedName>
    <definedName name="reinicio">[0]!ERR</definedName>
    <definedName name="reinicio_1" localSheetId="0">'PRESUPUESTO OFICIAL '!ERR</definedName>
    <definedName name="reinicio_1" localSheetId="3">'PRESUPUESTO OFICIAL  opcion 2'!ERR</definedName>
    <definedName name="reinicio_1">ERR</definedName>
    <definedName name="reinicio_10" localSheetId="0">'PRESUPUESTO OFICIAL '!ERR</definedName>
    <definedName name="reinicio_10" localSheetId="3">'PRESUPUESTO OFICIAL  opcion 2'!ERR</definedName>
    <definedName name="reinicio_10">ERR</definedName>
    <definedName name="reinicio_2" localSheetId="0">'PRESUPUESTO OFICIAL '!ERR</definedName>
    <definedName name="reinicio_2" localSheetId="3">'PRESUPUESTO OFICIAL  opcion 2'!ERR</definedName>
    <definedName name="reinicio_2">ERR</definedName>
    <definedName name="reinicio_3" localSheetId="0">'PRESUPUESTO OFICIAL '!ERR</definedName>
    <definedName name="reinicio_3" localSheetId="3">'PRESUPUESTO OFICIAL  opcion 2'!ERR</definedName>
    <definedName name="reinicio_3">ERR</definedName>
    <definedName name="reinicio_4" localSheetId="0">'PRESUPUESTO OFICIAL '!ERR</definedName>
    <definedName name="reinicio_4" localSheetId="3">'PRESUPUESTO OFICIAL  opcion 2'!ERR</definedName>
    <definedName name="reinicio_4">ERR</definedName>
    <definedName name="reinicio_5" localSheetId="0">'PRESUPUESTO OFICIAL '!ERR</definedName>
    <definedName name="reinicio_5" localSheetId="3">'PRESUPUESTO OFICIAL  opcion 2'!ERR</definedName>
    <definedName name="reinicio_5">ERR</definedName>
    <definedName name="reinicio_6" localSheetId="0">'PRESUPUESTO OFICIAL '!ERR</definedName>
    <definedName name="reinicio_6" localSheetId="3">'PRESUPUESTO OFICIAL  opcion 2'!ERR</definedName>
    <definedName name="reinicio_6">ERR</definedName>
    <definedName name="reinicio_7" localSheetId="0">'PRESUPUESTO OFICIAL '!ERR</definedName>
    <definedName name="reinicio_7" localSheetId="3">'PRESUPUESTO OFICIAL  opcion 2'!ERR</definedName>
    <definedName name="reinicio_7">ERR</definedName>
    <definedName name="reinicio_8" localSheetId="0">'PRESUPUESTO OFICIAL '!ERR</definedName>
    <definedName name="reinicio_8" localSheetId="3">'PRESUPUESTO OFICIAL  opcion 2'!ERR</definedName>
    <definedName name="reinicio_8">ERR</definedName>
    <definedName name="reinicio_9" localSheetId="0">'PRESUPUESTO OFICIAL '!ERR</definedName>
    <definedName name="reinicio_9" localSheetId="3">'PRESUPUESTO OFICIAL  opcion 2'!ERR</definedName>
    <definedName name="reinicio_9">ERR</definedName>
    <definedName name="REJHE" localSheetId="0"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#REF!</definedName>
    <definedName name="rell_matbanco">#REF!</definedName>
    <definedName name="REND100">[36]APU!#REF!</definedName>
    <definedName name="REND101">[36]APU!#REF!</definedName>
    <definedName name="REND102">[36]APU!#REF!</definedName>
    <definedName name="REND103">[36]APU!#REF!</definedName>
    <definedName name="REND104">[36]APU!#REF!</definedName>
    <definedName name="REND105">[36]APU!#REF!</definedName>
    <definedName name="REND106">[36]APU!#REF!</definedName>
    <definedName name="REND107">[36]APU!#REF!</definedName>
    <definedName name="REND49">[36]APU!#REF!</definedName>
    <definedName name="REND50">[36]APU!#REF!</definedName>
    <definedName name="REND51">[36]APU!#REF!</definedName>
    <definedName name="REND52">[36]APU!#REF!</definedName>
    <definedName name="REND53">[36]APU!#REF!</definedName>
    <definedName name="REND54">[36]APU!#REF!</definedName>
    <definedName name="REND55">[36]APU!#REF!</definedName>
    <definedName name="REND56">[36]APU!#REF!</definedName>
    <definedName name="REND57">[36]APU!#REF!</definedName>
    <definedName name="REND58">[36]APU!#REF!</definedName>
    <definedName name="REND59">[36]APU!#REF!</definedName>
    <definedName name="REND60">[36]APU!#REF!</definedName>
    <definedName name="REND61">[36]APU!#REF!</definedName>
    <definedName name="REND62">[36]APU!#REF!</definedName>
    <definedName name="REND63">[36]APU!#REF!</definedName>
    <definedName name="REND64">[36]APU!#REF!</definedName>
    <definedName name="REND65">[36]APU!#REF!</definedName>
    <definedName name="REND66">[36]APU!#REF!</definedName>
    <definedName name="REND67">[36]APU!#REF!</definedName>
    <definedName name="REND68">[36]APU!#REF!</definedName>
    <definedName name="REND69">[36]APU!#REF!</definedName>
    <definedName name="REND70">[36]APU!#REF!</definedName>
    <definedName name="REND71">[36]APU!#REF!</definedName>
    <definedName name="REND72">[36]APU!#REF!</definedName>
    <definedName name="REND73">[36]APU!#REF!</definedName>
    <definedName name="REND74">[36]APU!#REF!</definedName>
    <definedName name="REND75">[36]APU!#REF!</definedName>
    <definedName name="REND76">[36]APU!#REF!</definedName>
    <definedName name="REND77">[36]APU!#REF!</definedName>
    <definedName name="REND78">[36]APU!#REF!</definedName>
    <definedName name="REND79">[36]APU!#REF!</definedName>
    <definedName name="REND80">[36]APU!#REF!</definedName>
    <definedName name="REND81">[36]APU!#REF!</definedName>
    <definedName name="REND82">[36]APU!#REF!</definedName>
    <definedName name="REND83">[36]APU!#REF!</definedName>
    <definedName name="REND84">[36]APU!#REF!</definedName>
    <definedName name="REND85">[36]APU!#REF!</definedName>
    <definedName name="REND86">[36]APU!#REF!</definedName>
    <definedName name="REND87">[36]APU!#REF!</definedName>
    <definedName name="REND88">[36]APU!#REF!</definedName>
    <definedName name="REND89">[36]APU!#REF!</definedName>
    <definedName name="REND90">[36]APU!#REF!</definedName>
    <definedName name="REND91">[36]APU!#REF!</definedName>
    <definedName name="REND92">[36]APU!#REF!</definedName>
    <definedName name="REND93">[36]APU!#REF!</definedName>
    <definedName name="REND94">[36]APU!#REF!</definedName>
    <definedName name="REND95">[36]APU!#REF!</definedName>
    <definedName name="REND96">[36]APU!#REF!</definedName>
    <definedName name="REND97">[36]APU!#REF!</definedName>
    <definedName name="REND98">[36]APU!#REF!</definedName>
    <definedName name="REND99">[36]APU!#REF!</definedName>
    <definedName name="rer" localSheetId="0"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idente">'[33]GENERALIDADES '!$E$9</definedName>
    <definedName name="Responsible">[77]Tablas!$F$2:$F$6</definedName>
    <definedName name="ResponsibleNJA">[78]Tablas!$F$2:$F$6</definedName>
    <definedName name="RESUMENHOJA1">#REF!</definedName>
    <definedName name="RESUMENHOJA3">#REF!</definedName>
    <definedName name="RETTRE" localSheetId="0"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visó__Ing._Paola_Alfonso.">#REF!</definedName>
    <definedName name="rewfreg" localSheetId="0"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 localSheetId="1">[28]!ERR</definedName>
    <definedName name="rey" localSheetId="4">[28]!ERR</definedName>
    <definedName name="rey" localSheetId="5">[28]!ERR</definedName>
    <definedName name="rey" localSheetId="6">[28]!ERR</definedName>
    <definedName name="rey" localSheetId="7">[28]!ERR</definedName>
    <definedName name="rey" localSheetId="8">[28]!ERR</definedName>
    <definedName name="rey" localSheetId="9">[28]!ERR</definedName>
    <definedName name="rey" localSheetId="10">[28]!ERR</definedName>
    <definedName name="rey" localSheetId="11">[28]!ERR</definedName>
    <definedName name="rey" localSheetId="12">[28]!ERR</definedName>
    <definedName name="rey" localSheetId="13">[28]!ERR</definedName>
    <definedName name="rey" localSheetId="14">[28]!ERR</definedName>
    <definedName name="rey" localSheetId="3">[28]!ERR</definedName>
    <definedName name="rey">[28]!ERR</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#N/A</definedName>
    <definedName name="rge" localSheetId="0"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ARDO_2">(#REF!,#REF!,#REF!,#REF!,#REF!,#REF!,#REF!,#REF!,#REF!)</definedName>
    <definedName name="rie">[32]EQUIPO!$D$20</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ows2Unhide" hidden="1">#REF!</definedName>
    <definedName name="rpld"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[0]!ERR</definedName>
    <definedName name="rr_1" localSheetId="0">'PRESUPUESTO OFICIAL '!ERR</definedName>
    <definedName name="rr_1" localSheetId="3">'PRESUPUESTO OFICIAL  opcion 2'!ERR</definedName>
    <definedName name="rr_1">ERR</definedName>
    <definedName name="rr_10" localSheetId="0">'PRESUPUESTO OFICIAL '!ERR</definedName>
    <definedName name="rr_10" localSheetId="3">'PRESUPUESTO OFICIAL  opcion 2'!ERR</definedName>
    <definedName name="rr_10">ERR</definedName>
    <definedName name="rr_2" localSheetId="0">'PRESUPUESTO OFICIAL '!ERR</definedName>
    <definedName name="rr_2" localSheetId="3">'PRESUPUESTO OFICIAL  opcion 2'!ERR</definedName>
    <definedName name="rr_2">ERR</definedName>
    <definedName name="rr_3" localSheetId="0">'PRESUPUESTO OFICIAL '!ERR</definedName>
    <definedName name="rr_3" localSheetId="3">'PRESUPUESTO OFICIAL  opcion 2'!ERR</definedName>
    <definedName name="rr_3">ERR</definedName>
    <definedName name="rr_4" localSheetId="0">'PRESUPUESTO OFICIAL '!ERR</definedName>
    <definedName name="rr_4" localSheetId="3">'PRESUPUESTO OFICIAL  opcion 2'!ERR</definedName>
    <definedName name="rr_4">ERR</definedName>
    <definedName name="rr_5" localSheetId="0">'PRESUPUESTO OFICIAL '!ERR</definedName>
    <definedName name="rr_5" localSheetId="3">'PRESUPUESTO OFICIAL  opcion 2'!ERR</definedName>
    <definedName name="rr_5">ERR</definedName>
    <definedName name="rr_6" localSheetId="0">'PRESUPUESTO OFICIAL '!ERR</definedName>
    <definedName name="rr_6" localSheetId="3">'PRESUPUESTO OFICIAL  opcion 2'!ERR</definedName>
    <definedName name="rr_6">ERR</definedName>
    <definedName name="rr_7" localSheetId="0">'PRESUPUESTO OFICIAL '!ERR</definedName>
    <definedName name="rr_7" localSheetId="3">'PRESUPUESTO OFICIAL  opcion 2'!ERR</definedName>
    <definedName name="rr_7">ERR</definedName>
    <definedName name="rr_8" localSheetId="0">'PRESUPUESTO OFICIAL '!ERR</definedName>
    <definedName name="rr_8" localSheetId="3">'PRESUPUESTO OFICIAL  opcion 2'!ERR</definedName>
    <definedName name="rr_8">ERR</definedName>
    <definedName name="rr_9" localSheetId="0">'PRESUPUESTO OFICIAL '!ERR</definedName>
    <definedName name="rr_9" localSheetId="3">'PRESUPUESTO OFICIAL  opcion 2'!ERR</definedName>
    <definedName name="rr_9">ERR</definedName>
    <definedName name="rrer">#N/A</definedName>
    <definedName name="rrr" localSheetId="0"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'[35]Form5 _Pág_ 1'!#REF!</definedName>
    <definedName name="rrrrr" localSheetId="1">[28]!ERR</definedName>
    <definedName name="rrrrr" localSheetId="4">[28]!ERR</definedName>
    <definedName name="rrrrr" localSheetId="5">[28]!ERR</definedName>
    <definedName name="rrrrr" localSheetId="6">[28]!ERR</definedName>
    <definedName name="rrrrr" localSheetId="7">[28]!ERR</definedName>
    <definedName name="rrrrr" localSheetId="8">[28]!ERR</definedName>
    <definedName name="rrrrr" localSheetId="9">[28]!ERR</definedName>
    <definedName name="rrrrr" localSheetId="10">[28]!ERR</definedName>
    <definedName name="rrrrr" localSheetId="11">[28]!ERR</definedName>
    <definedName name="rrrrr" localSheetId="12">[28]!ERR</definedName>
    <definedName name="rrrrr" localSheetId="13">[28]!ERR</definedName>
    <definedName name="rrrrr" localSheetId="14">[28]!ERR</definedName>
    <definedName name="rrrrr" localSheetId="3">[28]!ERR</definedName>
    <definedName name="rrrrr">[28]!ERR</definedName>
    <definedName name="rrrrrb" localSheetId="0"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#N/A</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wvu.oil." hidden="1">'[41]59y22%'!$BA$1:$BA$65536,'[41]59y22%'!#REF!</definedName>
    <definedName name="Rwvu.oilgasagua." hidden="1">'[41]59y22%'!$B$1:$AT$65536,'[41]59y22%'!$BA$1:$BA$65536</definedName>
    <definedName name="ry" localSheetId="0"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[0]!ERR</definedName>
    <definedName name="s_1" localSheetId="0">'PRESUPUESTO OFICIAL '!ERR</definedName>
    <definedName name="s_1" localSheetId="3">'PRESUPUESTO OFICIAL  opcion 2'!ERR</definedName>
    <definedName name="s_1">ERR</definedName>
    <definedName name="s_2" localSheetId="0">'PRESUPUESTO OFICIAL '!ERR</definedName>
    <definedName name="s_2" localSheetId="3">'PRESUPUESTO OFICIAL  opcion 2'!ERR</definedName>
    <definedName name="s_2">ERR</definedName>
    <definedName name="s_4" localSheetId="0">'PRESUPUESTO OFICIAL '!ERR</definedName>
    <definedName name="s_4" localSheetId="3">'PRESUPUESTO OFICIAL  opcion 2'!ERR</definedName>
    <definedName name="s_4">ERR</definedName>
    <definedName name="s_6" localSheetId="0">'PRESUPUESTO OFICIAL '!ERR</definedName>
    <definedName name="s_6" localSheetId="3">'PRESUPUESTO OFICIAL  opcion 2'!ERR</definedName>
    <definedName name="s_6">ERR</definedName>
    <definedName name="s_7" localSheetId="0">'PRESUPUESTO OFICIAL '!ERR</definedName>
    <definedName name="s_7" localSheetId="3">'PRESUPUESTO OFICIAL  opcion 2'!ERR</definedName>
    <definedName name="s_7">ERR</definedName>
    <definedName name="s_8" localSheetId="0">'PRESUPUESTO OFICIAL '!ERR</definedName>
    <definedName name="s_8" localSheetId="3">'PRESUPUESTO OFICIAL  opcion 2'!ERR</definedName>
    <definedName name="s_8">ERR</definedName>
    <definedName name="SA" hidden="1">#REF!</definedName>
    <definedName name="saa" localSheetId="0"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alarios_1" localSheetId="0">'PRESUPUESTO OFICIAL '!ERR</definedName>
    <definedName name="salarios_1" localSheetId="3">'PRESUPUESTO OFICIAL  opcion 2'!ERR</definedName>
    <definedName name="salarios_1">ERR</definedName>
    <definedName name="salarios_2" localSheetId="0">'PRESUPUESTO OFICIAL '!ERR</definedName>
    <definedName name="salarios_2" localSheetId="3">'PRESUPUESTO OFICIAL  opcion 2'!ERR</definedName>
    <definedName name="salarios_2">ERR</definedName>
    <definedName name="salarios_4" localSheetId="0">'PRESUPUESTO OFICIAL '!ERR</definedName>
    <definedName name="salarios_4" localSheetId="3">'PRESUPUESTO OFICIAL  opcion 2'!ERR</definedName>
    <definedName name="salarios_4">ERR</definedName>
    <definedName name="salarios_6" localSheetId="0">'PRESUPUESTO OFICIAL '!ERR</definedName>
    <definedName name="salarios_6" localSheetId="3">'PRESUPUESTO OFICIAL  opcion 2'!ERR</definedName>
    <definedName name="salarios_6">ERR</definedName>
    <definedName name="salarios_7" localSheetId="0">'PRESUPUESTO OFICIAL '!ERR</definedName>
    <definedName name="salarios_7" localSheetId="3">'PRESUPUESTO OFICIAL  opcion 2'!ERR</definedName>
    <definedName name="salarios_7">ERR</definedName>
    <definedName name="salarios_8" localSheetId="0">'PRESUPUESTO OFICIAL '!ERR</definedName>
    <definedName name="salarios_8" localSheetId="3">'PRESUPUESTO OFICIAL  opcion 2'!ERR</definedName>
    <definedName name="salarios_8">ERR</definedName>
    <definedName name="SALID1">#REF!</definedName>
    <definedName name="SAS">#N/A</definedName>
    <definedName name="sbgfbgdr" localSheetId="0"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cen_change" hidden="1">[19]inpermeabOTRO!#REF!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localSheetId="3" hidden="1">{"SUMINISTRO E INSTALACIÓN CANALETAS L=7.50"}</definedName>
    <definedName name="scen_value1" hidden="1">{"SUMINISTRO E INSTALACIÓN CANALETAS L=7.50"}</definedName>
    <definedName name="SD" localSheetId="1">[26]!ERR</definedName>
    <definedName name="SD" localSheetId="4">[26]!ERR</definedName>
    <definedName name="SD" localSheetId="5">[26]!ERR</definedName>
    <definedName name="SD" localSheetId="6">[26]!ERR</definedName>
    <definedName name="SD" localSheetId="7">[26]!ERR</definedName>
    <definedName name="SD" localSheetId="8">[26]!ERR</definedName>
    <definedName name="SD" localSheetId="9">[26]!ERR</definedName>
    <definedName name="SD" localSheetId="10">[26]!ERR</definedName>
    <definedName name="SD" localSheetId="11">[26]!ERR</definedName>
    <definedName name="SD" localSheetId="12">[26]!ERR</definedName>
    <definedName name="SD" localSheetId="13">[26]!ERR</definedName>
    <definedName name="SD" localSheetId="14">[26]!ERR</definedName>
    <definedName name="SD" localSheetId="3">[26]!ERR</definedName>
    <definedName name="SD">[26]!ERR</definedName>
    <definedName name="sdaf" localSheetId="0"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[0]!ERR</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f">#REF!</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#N/A</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encount" hidden="1">1</definedName>
    <definedName name="SEÑAL">[13]TUBERIA!$F$47</definedName>
    <definedName name="SERO">[0]!ERR</definedName>
    <definedName name="SERO_1" localSheetId="0">'PRESUPUESTO OFICIAL '!ERR</definedName>
    <definedName name="SERO_1" localSheetId="3">'PRESUPUESTO OFICIAL  opcion 2'!ERR</definedName>
    <definedName name="SERO_1">ERR</definedName>
    <definedName name="SERO_10" localSheetId="0">'PRESUPUESTO OFICIAL '!ERR</definedName>
    <definedName name="SERO_10" localSheetId="3">'PRESUPUESTO OFICIAL  opcion 2'!ERR</definedName>
    <definedName name="SERO_10">ERR</definedName>
    <definedName name="SERO_2" localSheetId="0">'PRESUPUESTO OFICIAL '!ERR</definedName>
    <definedName name="SERO_2" localSheetId="3">'PRESUPUESTO OFICIAL  opcion 2'!ERR</definedName>
    <definedName name="SERO_2">ERR</definedName>
    <definedName name="SERO_3" localSheetId="0">'PRESUPUESTO OFICIAL '!ERR</definedName>
    <definedName name="SERO_3" localSheetId="3">'PRESUPUESTO OFICIAL  opcion 2'!ERR</definedName>
    <definedName name="SERO_3">ERR</definedName>
    <definedName name="SERO_4" localSheetId="0">'PRESUPUESTO OFICIAL '!ERR</definedName>
    <definedName name="SERO_4" localSheetId="3">'PRESUPUESTO OFICIAL  opcion 2'!ERR</definedName>
    <definedName name="SERO_4">ERR</definedName>
    <definedName name="SERO_5" localSheetId="0">'PRESUPUESTO OFICIAL '!ERR</definedName>
    <definedName name="SERO_5" localSheetId="3">'PRESUPUESTO OFICIAL  opcion 2'!ERR</definedName>
    <definedName name="SERO_5">ERR</definedName>
    <definedName name="SERO_6" localSheetId="0">'PRESUPUESTO OFICIAL '!ERR</definedName>
    <definedName name="SERO_6" localSheetId="3">'PRESUPUESTO OFICIAL  opcion 2'!ERR</definedName>
    <definedName name="SERO_6">ERR</definedName>
    <definedName name="SERO_7" localSheetId="0">'PRESUPUESTO OFICIAL '!ERR</definedName>
    <definedName name="SERO_7" localSheetId="3">'PRESUPUESTO OFICIAL  opcion 2'!ERR</definedName>
    <definedName name="SERO_7">ERR</definedName>
    <definedName name="SERO_8" localSheetId="0">'PRESUPUESTO OFICIAL '!ERR</definedName>
    <definedName name="SERO_8" localSheetId="3">'PRESUPUESTO OFICIAL  opcion 2'!ERR</definedName>
    <definedName name="SERO_8">ERR</definedName>
    <definedName name="SERO_9" localSheetId="0">'PRESUPUESTO OFICIAL '!ERR</definedName>
    <definedName name="SERO_9" localSheetId="3">'PRESUPUESTO OFICIAL  opcion 2'!ERR</definedName>
    <definedName name="SERO_9">ERR</definedName>
    <definedName name="SESENTA">#REF!,#REF!</definedName>
    <definedName name="SETENTA">#REF!,#REF!</definedName>
    <definedName name="setrj" localSheetId="0"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 localSheetId="1">[44]!ERR</definedName>
    <definedName name="sf" localSheetId="4">[44]!ERR</definedName>
    <definedName name="sf" localSheetId="5">[44]!ERR</definedName>
    <definedName name="sf" localSheetId="6">[44]!ERR</definedName>
    <definedName name="sf" localSheetId="7">[44]!ERR</definedName>
    <definedName name="sf" localSheetId="8">[44]!ERR</definedName>
    <definedName name="sf" localSheetId="9">[44]!ERR</definedName>
    <definedName name="sf" localSheetId="10">[44]!ERR</definedName>
    <definedName name="sf" localSheetId="11">[44]!ERR</definedName>
    <definedName name="sf" localSheetId="12">[44]!ERR</definedName>
    <definedName name="sf" localSheetId="13">[44]!ERR</definedName>
    <definedName name="sf" localSheetId="14">[44]!ERR</definedName>
    <definedName name="sf" localSheetId="3">[44]!ERR</definedName>
    <definedName name="sf">[44]!ERR</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F">#N/A</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[0]!ERR</definedName>
    <definedName name="SI_1" localSheetId="0">'PRESUPUESTO OFICIAL '!ERR</definedName>
    <definedName name="SI_1" localSheetId="3">'PRESUPUESTO OFICIAL  opcion 2'!ERR</definedName>
    <definedName name="SI_1">ERR</definedName>
    <definedName name="SI_10" localSheetId="0">'PRESUPUESTO OFICIAL '!ERR</definedName>
    <definedName name="SI_10" localSheetId="3">'PRESUPUESTO OFICIAL  opcion 2'!ERR</definedName>
    <definedName name="SI_10">ERR</definedName>
    <definedName name="SI_2" localSheetId="0">'PRESUPUESTO OFICIAL '!ERR</definedName>
    <definedName name="SI_2" localSheetId="3">'PRESUPUESTO OFICIAL  opcion 2'!ERR</definedName>
    <definedName name="SI_2">ERR</definedName>
    <definedName name="SI_3" localSheetId="0">'PRESUPUESTO OFICIAL '!ERR</definedName>
    <definedName name="SI_3" localSheetId="3">'PRESUPUESTO OFICIAL  opcion 2'!ERR</definedName>
    <definedName name="SI_3">ERR</definedName>
    <definedName name="SI_4" localSheetId="0">'PRESUPUESTO OFICIAL '!ERR</definedName>
    <definedName name="SI_4" localSheetId="3">'PRESUPUESTO OFICIAL  opcion 2'!ERR</definedName>
    <definedName name="SI_4">ERR</definedName>
    <definedName name="SI_5" localSheetId="0">'PRESUPUESTO OFICIAL '!ERR</definedName>
    <definedName name="SI_5" localSheetId="3">'PRESUPUESTO OFICIAL  opcion 2'!ERR</definedName>
    <definedName name="SI_5">ERR</definedName>
    <definedName name="SI_6" localSheetId="0">'PRESUPUESTO OFICIAL '!ERR</definedName>
    <definedName name="SI_6" localSheetId="3">'PRESUPUESTO OFICIAL  opcion 2'!ERR</definedName>
    <definedName name="SI_6">ERR</definedName>
    <definedName name="SI_7" localSheetId="0">'PRESUPUESTO OFICIAL '!ERR</definedName>
    <definedName name="SI_7" localSheetId="3">'PRESUPUESTO OFICIAL  opcion 2'!ERR</definedName>
    <definedName name="SI_7">ERR</definedName>
    <definedName name="SI_8" localSheetId="0">'PRESUPUESTO OFICIAL '!ERR</definedName>
    <definedName name="SI_8" localSheetId="3">'PRESUPUESTO OFICIAL  opcion 2'!ERR</definedName>
    <definedName name="SI_8">ERR</definedName>
    <definedName name="SI_9" localSheetId="0">'PRESUPUESTO OFICIAL '!ERR</definedName>
    <definedName name="SI_9" localSheetId="3">'PRESUPUESTO OFICIAL  opcion 2'!ERR</definedName>
    <definedName name="SI_9">ERR</definedName>
    <definedName name="Sinnombre">#REF!</definedName>
    <definedName name="SISISIS">[0]!ERR</definedName>
    <definedName name="SISISIS_1" localSheetId="0">'PRESUPUESTO OFICIAL '!ERR</definedName>
    <definedName name="SISISIS_1" localSheetId="3">'PRESUPUESTO OFICIAL  opcion 2'!ERR</definedName>
    <definedName name="SISISIS_1">ERR</definedName>
    <definedName name="SISISIS_10" localSheetId="0">'PRESUPUESTO OFICIAL '!ERR</definedName>
    <definedName name="SISISIS_10" localSheetId="3">'PRESUPUESTO OFICIAL  opcion 2'!ERR</definedName>
    <definedName name="SISISIS_10">ERR</definedName>
    <definedName name="SISISIS_2" localSheetId="0">'PRESUPUESTO OFICIAL '!ERR</definedName>
    <definedName name="SISISIS_2" localSheetId="3">'PRESUPUESTO OFICIAL  opcion 2'!ERR</definedName>
    <definedName name="SISISIS_2">ERR</definedName>
    <definedName name="SISISIS_3" localSheetId="0">'PRESUPUESTO OFICIAL '!ERR</definedName>
    <definedName name="SISISIS_3" localSheetId="3">'PRESUPUESTO OFICIAL  opcion 2'!ERR</definedName>
    <definedName name="SISISIS_3">ERR</definedName>
    <definedName name="SISISIS_4" localSheetId="0">'PRESUPUESTO OFICIAL '!ERR</definedName>
    <definedName name="SISISIS_4" localSheetId="3">'PRESUPUESTO OFICIAL  opcion 2'!ERR</definedName>
    <definedName name="SISISIS_4">ERR</definedName>
    <definedName name="SISISIS_5" localSheetId="0">'PRESUPUESTO OFICIAL '!ERR</definedName>
    <definedName name="SISISIS_5" localSheetId="3">'PRESUPUESTO OFICIAL  opcion 2'!ERR</definedName>
    <definedName name="SISISIS_5">ERR</definedName>
    <definedName name="SISISIS_6" localSheetId="0">'PRESUPUESTO OFICIAL '!ERR</definedName>
    <definedName name="SISISIS_6" localSheetId="3">'PRESUPUESTO OFICIAL  opcion 2'!ERR</definedName>
    <definedName name="SISISIS_6">ERR</definedName>
    <definedName name="SISISIS_7" localSheetId="0">'PRESUPUESTO OFICIAL '!ERR</definedName>
    <definedName name="SISISIS_7" localSheetId="3">'PRESUPUESTO OFICIAL  opcion 2'!ERR</definedName>
    <definedName name="SISISIS_7">ERR</definedName>
    <definedName name="SISISIS_8" localSheetId="0">'PRESUPUESTO OFICIAL '!ERR</definedName>
    <definedName name="SISISIS_8" localSheetId="3">'PRESUPUESTO OFICIAL  opcion 2'!ERR</definedName>
    <definedName name="SISISIS_8">ERR</definedName>
    <definedName name="SISISIS_9" localSheetId="0">'PRESUPUESTO OFICIAL '!ERR</definedName>
    <definedName name="SISISIS_9" localSheetId="3">'PRESUPUESTO OFICIAL  opcion 2'!ERR</definedName>
    <definedName name="SISISIS_9">ERR</definedName>
    <definedName name="SOPCON">[13]EQUIPO!$F$288</definedName>
    <definedName name="SORT" hidden="1">#REF!</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1">[4]!ERR</definedName>
    <definedName name="SS" localSheetId="4">[4]!ERR</definedName>
    <definedName name="SS" localSheetId="5">[4]!ERR</definedName>
    <definedName name="SS" localSheetId="6">[4]!ERR</definedName>
    <definedName name="SS" localSheetId="7">[4]!ERR</definedName>
    <definedName name="SS" localSheetId="8">[4]!ERR</definedName>
    <definedName name="SS" localSheetId="9">[4]!ERR</definedName>
    <definedName name="SS" localSheetId="10">[4]!ERR</definedName>
    <definedName name="SS" localSheetId="11">[4]!ERR</definedName>
    <definedName name="SS" localSheetId="12">[4]!ERR</definedName>
    <definedName name="SS" localSheetId="13">[4]!ERR</definedName>
    <definedName name="SS" localSheetId="14">[4]!ERR</definedName>
    <definedName name="SS" localSheetId="3">[4]!ERR</definedName>
    <definedName name="SS">[4]!ERR</definedName>
    <definedName name="SS_2" localSheetId="0">'PRESUPUESTO OFICIAL '!ERR</definedName>
    <definedName name="SS_2" localSheetId="3">'PRESUPUESTO OFICIAL  opcion 2'!ERR</definedName>
    <definedName name="SS_2">ERR</definedName>
    <definedName name="SS_4" localSheetId="0">'PRESUPUESTO OFICIAL '!ERR</definedName>
    <definedName name="SS_4" localSheetId="3">'PRESUPUESTO OFICIAL  opcion 2'!ERR</definedName>
    <definedName name="SS_4">ERR</definedName>
    <definedName name="SSS">[0]!ERR</definedName>
    <definedName name="SSSS">[0]!ERR</definedName>
    <definedName name="SSSS_1" localSheetId="0">'PRESUPUESTO OFICIAL '!ERR</definedName>
    <definedName name="SSSS_1" localSheetId="3">'PRESUPUESTO OFICIAL  opcion 2'!ERR</definedName>
    <definedName name="SSSS_1">ERR</definedName>
    <definedName name="SSSS_2" localSheetId="0">'PRESUPUESTO OFICIAL '!ERR</definedName>
    <definedName name="SSSS_2" localSheetId="3">'PRESUPUESTO OFICIAL  opcion 2'!ERR</definedName>
    <definedName name="SSSS_2">ERR</definedName>
    <definedName name="SSSS_4" localSheetId="0">'PRESUPUESTO OFICIAL '!ERR</definedName>
    <definedName name="SSSS_4" localSheetId="3">'PRESUPUESTO OFICIAL  opcion 2'!ERR</definedName>
    <definedName name="SSSS_4">ERR</definedName>
    <definedName name="SSSS_6" localSheetId="0">'PRESUPUESTO OFICIAL '!ERR</definedName>
    <definedName name="SSSS_6" localSheetId="3">'PRESUPUESTO OFICIAL  opcion 2'!ERR</definedName>
    <definedName name="SSSS_6">ERR</definedName>
    <definedName name="SSSS_7" localSheetId="0">'PRESUPUESTO OFICIAL '!ERR</definedName>
    <definedName name="SSSS_7" localSheetId="3">'PRESUPUESTO OFICIAL  opcion 2'!ERR</definedName>
    <definedName name="SSSS_7">ERR</definedName>
    <definedName name="SSSS_8" localSheetId="0">'PRESUPUESTO OFICIAL '!ERR</definedName>
    <definedName name="SSSS_8" localSheetId="3">'PRESUPUESTO OFICIAL  opcion 2'!ERR</definedName>
    <definedName name="SSSS_8">ERR</definedName>
    <definedName name="SSSSS" hidden="1">#REF!</definedName>
    <definedName name="sssss7" localSheetId="0"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S" localSheetId="1">[4]!ERR</definedName>
    <definedName name="SSSSSS" localSheetId="4">[4]!ERR</definedName>
    <definedName name="SSSSSS" localSheetId="5">[4]!ERR</definedName>
    <definedName name="SSSSSS" localSheetId="6">[4]!ERR</definedName>
    <definedName name="SSSSSS" localSheetId="7">[4]!ERR</definedName>
    <definedName name="SSSSSS" localSheetId="8">[4]!ERR</definedName>
    <definedName name="SSSSSS" localSheetId="9">[4]!ERR</definedName>
    <definedName name="SSSSSS" localSheetId="10">[4]!ERR</definedName>
    <definedName name="SSSSSS" localSheetId="11">[4]!ERR</definedName>
    <definedName name="SSSSSS" localSheetId="12">[4]!ERR</definedName>
    <definedName name="SSSSSS" localSheetId="13">[4]!ERR</definedName>
    <definedName name="SSSSSS" localSheetId="14">[4]!ERR</definedName>
    <definedName name="SSSSSS" localSheetId="3">[4]!ERR</definedName>
    <definedName name="SSSSSS">[4]!ERR</definedName>
    <definedName name="SSSSSS_1" localSheetId="0">'PRESUPUESTO OFICIAL '!ERR</definedName>
    <definedName name="SSSSSS_1" localSheetId="3">'PRESUPUESTO OFICIAL  opcion 2'!ERR</definedName>
    <definedName name="SSSSSS_1">ERR</definedName>
    <definedName name="SSSSSS_2" localSheetId="0">'PRESUPUESTO OFICIAL '!ERR</definedName>
    <definedName name="SSSSSS_2" localSheetId="3">'PRESUPUESTO OFICIAL  opcion 2'!ERR</definedName>
    <definedName name="SSSSSS_2">ERR</definedName>
    <definedName name="SSSSSS_4" localSheetId="0">'PRESUPUESTO OFICIAL '!ERR</definedName>
    <definedName name="SSSSSS_4" localSheetId="3">'PRESUPUESTO OFICIAL  opcion 2'!ERR</definedName>
    <definedName name="SSSSSS_4">ERR</definedName>
    <definedName name="SSSSSS_6" localSheetId="0">'PRESUPUESTO OFICIAL '!ERR</definedName>
    <definedName name="SSSSSS_6" localSheetId="3">'PRESUPUESTO OFICIAL  opcion 2'!ERR</definedName>
    <definedName name="SSSSSS_6">ERR</definedName>
    <definedName name="SSSSSS_7" localSheetId="0">'PRESUPUESTO OFICIAL '!ERR</definedName>
    <definedName name="SSSSSS_7" localSheetId="3">'PRESUPUESTO OFICIAL  opcion 2'!ERR</definedName>
    <definedName name="SSSSSS_7">ERR</definedName>
    <definedName name="SSSSSS_8" localSheetId="0">'PRESUPUESTO OFICIAL '!ERR</definedName>
    <definedName name="SSSSSS_8" localSheetId="3">'PRESUPUESTO OFICIAL  opcion 2'!ERR</definedName>
    <definedName name="SSSSSS_8">ERR</definedName>
    <definedName name="sssssy" localSheetId="0"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TO">#REF!</definedName>
    <definedName name="sw" localSheetId="1">[4]!ERR</definedName>
    <definedName name="sw" localSheetId="4">[4]!ERR</definedName>
    <definedName name="sw" localSheetId="5">[4]!ERR</definedName>
    <definedName name="sw" localSheetId="6">[4]!ERR</definedName>
    <definedName name="sw" localSheetId="7">[4]!ERR</definedName>
    <definedName name="sw" localSheetId="8">[4]!ERR</definedName>
    <definedName name="sw" localSheetId="9">[4]!ERR</definedName>
    <definedName name="sw" localSheetId="10">[4]!ERR</definedName>
    <definedName name="sw" localSheetId="11">[4]!ERR</definedName>
    <definedName name="sw" localSheetId="12">[4]!ERR</definedName>
    <definedName name="sw" localSheetId="13">[4]!ERR</definedName>
    <definedName name="sw" localSheetId="14">[4]!ERR</definedName>
    <definedName name="sw" localSheetId="3">[4]!ERR</definedName>
    <definedName name="sw">[4]!ERR</definedName>
    <definedName name="sw_2" localSheetId="0">'PRESUPUESTO OFICIAL '!ERR</definedName>
    <definedName name="sw_2" localSheetId="3">'PRESUPUESTO OFICIAL  opcion 2'!ERR</definedName>
    <definedName name="sw_2">ERR</definedName>
    <definedName name="sw_4" localSheetId="0">'PRESUPUESTO OFICIAL '!ERR</definedName>
    <definedName name="sw_4" localSheetId="3">'PRESUPUESTO OFICIAL  opcion 2'!ERR</definedName>
    <definedName name="sw_4">ERR</definedName>
    <definedName name="swsw" localSheetId="0"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sxd" localSheetId="1">[28]!ERR</definedName>
    <definedName name="sxd" localSheetId="4">[28]!ERR</definedName>
    <definedName name="sxd" localSheetId="5">[28]!ERR</definedName>
    <definedName name="sxd" localSheetId="6">[28]!ERR</definedName>
    <definedName name="sxd" localSheetId="7">[28]!ERR</definedName>
    <definedName name="sxd" localSheetId="8">[28]!ERR</definedName>
    <definedName name="sxd" localSheetId="9">[28]!ERR</definedName>
    <definedName name="sxd" localSheetId="10">[28]!ERR</definedName>
    <definedName name="sxd" localSheetId="11">[28]!ERR</definedName>
    <definedName name="sxd" localSheetId="12">[28]!ERR</definedName>
    <definedName name="sxd" localSheetId="13">[28]!ERR</definedName>
    <definedName name="sxd" localSheetId="14">[28]!ERR</definedName>
    <definedName name="sxd" localSheetId="3">[28]!ERR</definedName>
    <definedName name="sxd">[28]!ERR</definedName>
    <definedName name="t" localSheetId="1">[2]!ERR</definedName>
    <definedName name="t" localSheetId="4">[2]!ERR</definedName>
    <definedName name="t" localSheetId="5">[2]!ERR</definedName>
    <definedName name="t" localSheetId="6">[2]!ERR</definedName>
    <definedName name="t" localSheetId="7">[2]!ERR</definedName>
    <definedName name="t" localSheetId="8">[2]!ERR</definedName>
    <definedName name="t" localSheetId="9">[2]!ERR</definedName>
    <definedName name="t" localSheetId="10">[2]!ERR</definedName>
    <definedName name="t" localSheetId="11">[2]!ERR</definedName>
    <definedName name="t" localSheetId="12">[2]!ERR</definedName>
    <definedName name="t" localSheetId="13">[2]!ERR</definedName>
    <definedName name="t" localSheetId="14">[2]!ERR</definedName>
    <definedName name="t" localSheetId="3">[2]!ERR</definedName>
    <definedName name="t">[2]!ERR</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periodos">'[83]ELEC.INT. WIRING_CONECT'!$BP$10:$CR$11</definedName>
    <definedName name="TABLA">#REF!</definedName>
    <definedName name="TABLA_DE_CONTENIDO__A1" comment="VOLVER A TABLA DE CONTENIDO">#REF!</definedName>
    <definedName name="TankDieselGenerador">#REF!</definedName>
    <definedName name="TANQUE" localSheetId="1">[34]!ERR</definedName>
    <definedName name="TANQUE" localSheetId="4">[34]!ERR</definedName>
    <definedName name="TANQUE" localSheetId="5">[34]!ERR</definedName>
    <definedName name="TANQUE" localSheetId="6">[34]!ERR</definedName>
    <definedName name="TANQUE" localSheetId="7">[34]!ERR</definedName>
    <definedName name="TANQUE" localSheetId="8">[34]!ERR</definedName>
    <definedName name="TANQUE" localSheetId="9">[34]!ERR</definedName>
    <definedName name="TANQUE" localSheetId="10">[34]!ERR</definedName>
    <definedName name="TANQUE" localSheetId="11">[34]!ERR</definedName>
    <definedName name="TANQUE" localSheetId="12">[34]!ERR</definedName>
    <definedName name="TANQUE" localSheetId="13">[34]!ERR</definedName>
    <definedName name="TANQUE" localSheetId="14">[34]!ERR</definedName>
    <definedName name="TANQUE" localSheetId="3">[34]!ERR</definedName>
    <definedName name="TANQUE">[34]!ERR</definedName>
    <definedName name="TANQUE_4" localSheetId="0">'PRESUPUESTO OFICIAL '!ERR</definedName>
    <definedName name="TANQUE_4" localSheetId="3">'PRESUPUESTO OFICIAL  opcion 2'!ERR</definedName>
    <definedName name="TANQUE_4">ERR</definedName>
    <definedName name="TAPHEX">[13]Hoja3!$F$1138</definedName>
    <definedName name="TARIFAS">[84]TARIFAS!$A$1:$F$52</definedName>
    <definedName name="TARIFAS_1">[85]TARIFAS!$A$1:$F$52</definedName>
    <definedName name="TARIFAS_2">[25]TARIFAS!$A$1:$F$52</definedName>
    <definedName name="TARIFAS_4">[25]TARIFAS!$A$1:$F$52</definedName>
    <definedName name="TARIFAS_7">[25]TARIFAS!$A$1:$F$52</definedName>
    <definedName name="TARIFAS1">[86]TARIFAS!$A$1:$F$119</definedName>
    <definedName name="TARIFAS1_2">#REF!</definedName>
    <definedName name="tarima" localSheetId="1">[26]!ERR</definedName>
    <definedName name="tarima" localSheetId="4">[26]!ERR</definedName>
    <definedName name="tarima" localSheetId="5">[26]!ERR</definedName>
    <definedName name="tarima" localSheetId="6">[26]!ERR</definedName>
    <definedName name="tarima" localSheetId="7">[26]!ERR</definedName>
    <definedName name="tarima" localSheetId="8">[26]!ERR</definedName>
    <definedName name="tarima" localSheetId="9">[26]!ERR</definedName>
    <definedName name="tarima" localSheetId="10">[26]!ERR</definedName>
    <definedName name="tarima" localSheetId="11">[26]!ERR</definedName>
    <definedName name="tarima" localSheetId="12">[26]!ERR</definedName>
    <definedName name="tarima" localSheetId="13">[26]!ERR</definedName>
    <definedName name="tarima" localSheetId="14">[26]!ERR</definedName>
    <definedName name="tarima" localSheetId="3">[26]!ERR</definedName>
    <definedName name="tarima">[26]!ERR</definedName>
    <definedName name="tasa">#REF!</definedName>
    <definedName name="Tasa_Cambio">[87]PRESUPUESTO!#REF!</definedName>
    <definedName name="Taxpb" hidden="1">#REF!</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en">[68]letra!$BP$1:$BP$7</definedName>
    <definedName name="TEERED1210">[13]Hoja3!$F$866</definedName>
    <definedName name="TEERED126">[13]Hoja3!$F$826</definedName>
    <definedName name="TER">[0]!ERR</definedName>
    <definedName name="TER_1" localSheetId="0">'PRESUPUESTO OFICIAL '!ERR</definedName>
    <definedName name="TER_1" localSheetId="3">'PRESUPUESTO OFICIAL  opcion 2'!ERR</definedName>
    <definedName name="TER_1">ERR</definedName>
    <definedName name="TER_2" localSheetId="0">'PRESUPUESTO OFICIAL '!ERR</definedName>
    <definedName name="TER_2" localSheetId="3">'PRESUPUESTO OFICIAL  opcion 2'!ERR</definedName>
    <definedName name="TER_2">ERR</definedName>
    <definedName name="TER_4" localSheetId="0">'PRESUPUESTO OFICIAL '!ERR</definedName>
    <definedName name="TER_4" localSheetId="3">'PRESUPUESTO OFICIAL  opcion 2'!ERR</definedName>
    <definedName name="TER_4">ERR</definedName>
    <definedName name="TER_6" localSheetId="0">'PRESUPUESTO OFICIAL '!ERR</definedName>
    <definedName name="TER_6" localSheetId="3">'PRESUPUESTO OFICIAL  opcion 2'!ERR</definedName>
    <definedName name="TER_6">ERR</definedName>
    <definedName name="TER_7" localSheetId="0">'PRESUPUESTO OFICIAL '!ERR</definedName>
    <definedName name="TER_7" localSheetId="3">'PRESUPUESTO OFICIAL  opcion 2'!ERR</definedName>
    <definedName name="TER_7">ERR</definedName>
    <definedName name="TER_8" localSheetId="0">'PRESUPUESTO OFICIAL '!ERR</definedName>
    <definedName name="TER_8" localSheetId="3">'PRESUPUESTO OFICIAL  opcion 2'!ERR</definedName>
    <definedName name="TER_8">ERR</definedName>
    <definedName name="TERM">[0]!ERR</definedName>
    <definedName name="TERM_1" localSheetId="0">'PRESUPUESTO OFICIAL '!ERR</definedName>
    <definedName name="TERM_1" localSheetId="3">'PRESUPUESTO OFICIAL  opcion 2'!ERR</definedName>
    <definedName name="TERM_1">ERR</definedName>
    <definedName name="TERM_2" localSheetId="0">'PRESUPUESTO OFICIAL '!ERR</definedName>
    <definedName name="TERM_2" localSheetId="3">'PRESUPUESTO OFICIAL  opcion 2'!ERR</definedName>
    <definedName name="TERM_2">ERR</definedName>
    <definedName name="TERM_4" localSheetId="0">'PRESUPUESTO OFICIAL '!ERR</definedName>
    <definedName name="TERM_4" localSheetId="3">'PRESUPUESTO OFICIAL  opcion 2'!ERR</definedName>
    <definedName name="TERM_4">ERR</definedName>
    <definedName name="TERM_6" localSheetId="0">'PRESUPUESTO OFICIAL '!ERR</definedName>
    <definedName name="TERM_6" localSheetId="3">'PRESUPUESTO OFICIAL  opcion 2'!ERR</definedName>
    <definedName name="TERM_6">ERR</definedName>
    <definedName name="TERM_7" localSheetId="0">'PRESUPUESTO OFICIAL '!ERR</definedName>
    <definedName name="TERM_7" localSheetId="3">'PRESUPUESTO OFICIAL  opcion 2'!ERR</definedName>
    <definedName name="TERM_7">ERR</definedName>
    <definedName name="TERM_8" localSheetId="0">'PRESUPUESTO OFICIAL '!ERR</definedName>
    <definedName name="TERM_8" localSheetId="3">'PRESUPUESTO OFICIAL  opcion 2'!ERR</definedName>
    <definedName name="TERM_8">ERR</definedName>
    <definedName name="TERMINACION">#N/A</definedName>
    <definedName name="TÉRMINOS">[0]!ERR</definedName>
    <definedName name="TÉRMINOS_1" localSheetId="0">'PRESUPUESTO OFICIAL '!ERR</definedName>
    <definedName name="TÉRMINOS_1" localSheetId="3">'PRESUPUESTO OFICIAL  opcion 2'!ERR</definedName>
    <definedName name="TÉRMINOS_1">ERR</definedName>
    <definedName name="TÉRMINOS_2" localSheetId="0">'PRESUPUESTO OFICIAL '!ERR</definedName>
    <definedName name="TÉRMINOS_2" localSheetId="3">'PRESUPUESTO OFICIAL  opcion 2'!ERR</definedName>
    <definedName name="TÉRMINOS_2">ERR</definedName>
    <definedName name="TÉRMINOS_4" localSheetId="0">'PRESUPUESTO OFICIAL '!ERR</definedName>
    <definedName name="TÉRMINOS_4" localSheetId="3">'PRESUPUESTO OFICIAL  opcion 2'!ERR</definedName>
    <definedName name="TÉRMINOS_4">ERR</definedName>
    <definedName name="TÉRMINOS_6" localSheetId="0">'PRESUPUESTO OFICIAL '!ERR</definedName>
    <definedName name="TÉRMINOS_6" localSheetId="3">'PRESUPUESTO OFICIAL  opcion 2'!ERR</definedName>
    <definedName name="TÉRMINOS_6">ERR</definedName>
    <definedName name="TÉRMINOS_7" localSheetId="0">'PRESUPUESTO OFICIAL '!ERR</definedName>
    <definedName name="TÉRMINOS_7" localSheetId="3">'PRESUPUESTO OFICIAL  opcion 2'!ERR</definedName>
    <definedName name="TÉRMINOS_7">ERR</definedName>
    <definedName name="TÉRMINOS_8" localSheetId="0">'PRESUPUESTO OFICIAL '!ERR</definedName>
    <definedName name="TÉRMINOS_8" localSheetId="3">'PRESUPUESTO OFICIAL  opcion 2'!ERR</definedName>
    <definedName name="TÉRMINOS_8">ERR</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#N/A</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IN">[13]Hoja3!$F$1443</definedName>
    <definedName name="tipov">#REF!</definedName>
    <definedName name="TITLE">#REF!</definedName>
    <definedName name="Titlepb" hidden="1">#REF!</definedName>
    <definedName name="titu">#REF!</definedName>
    <definedName name="titu2">#REF!</definedName>
    <definedName name="titulos_a_imprimir">#REF!</definedName>
    <definedName name="_xlnm.Print_Titles" localSheetId="0">'PRESUPUESTO OFICIAL '!$4:$6</definedName>
    <definedName name="_xlnm.Print_Titles" localSheetId="3">'PRESUPUESTO OFICIAL  opcion 2'!$4:$6</definedName>
    <definedName name="_xlnm.Print_Titles">#N/A</definedName>
    <definedName name="Títulos_a_imprimir_IM">#REF!</definedName>
    <definedName name="TOMA">#N/A</definedName>
    <definedName name="TOPGENER">#REF!</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AL">#REF!</definedName>
    <definedName name="TOTAL__US">#REF!</definedName>
    <definedName name="totaleb">#REF!</definedName>
    <definedName name="totaleo">#REF!</definedName>
    <definedName name="totalpb">#REF!</definedName>
    <definedName name="totalpbas">#REF!</definedName>
    <definedName name="totalpo">#REF!</definedName>
    <definedName name="totalviatic">#REF!</definedName>
    <definedName name="totdir31">'[6]31'!$G$35</definedName>
    <definedName name="totroca">#REF!</definedName>
    <definedName name="TPTEYACO">[13]EQUIPO!#REF!</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mo33">#REF!</definedName>
    <definedName name="TRANS">#REF!</definedName>
    <definedName name="TRANSPACOPIO">[13]EQUIPO!$F$45</definedName>
    <definedName name="TRANSPIT">'[13]MANO DE OBRA'!$F$125</definedName>
    <definedName name="TRAT">[88]desmonte!$E$48</definedName>
    <definedName name="TREINTA">#REF!,#REF!</definedName>
    <definedName name="tres">#N/A</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#REF!</definedName>
    <definedName name="TRRRR" hidden="1">#REF!</definedName>
    <definedName name="TRTT" hidden="1">#REF!</definedName>
    <definedName name="tru" localSheetId="0"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RYRWTY">#N/A</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 localSheetId="1">[1]!ERR</definedName>
    <definedName name="TTTT" localSheetId="4">[1]!ERR</definedName>
    <definedName name="TTTT" localSheetId="5">[1]!ERR</definedName>
    <definedName name="TTTT" localSheetId="6">[1]!ERR</definedName>
    <definedName name="TTTT" localSheetId="7">[1]!ERR</definedName>
    <definedName name="TTTT" localSheetId="8">[1]!ERR</definedName>
    <definedName name="TTTT" localSheetId="9">[1]!ERR</definedName>
    <definedName name="TTTT" localSheetId="10">[1]!ERR</definedName>
    <definedName name="TTTT" localSheetId="11">[1]!ERR</definedName>
    <definedName name="TTTT" localSheetId="12">[1]!ERR</definedName>
    <definedName name="TTTT" localSheetId="13">[1]!ERR</definedName>
    <definedName name="TTTT" localSheetId="14">[1]!ERR</definedName>
    <definedName name="TTTT" localSheetId="3">[1]!ERR</definedName>
    <definedName name="TTTT">[1]!ERR</definedName>
    <definedName name="tttt7" localSheetId="0"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UUYT">#N/A</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[32]MATERIALES!#REF!</definedName>
    <definedName name="tyery" localSheetId="0"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pe">[77]Tablas!$H$2:$H$13</definedName>
    <definedName name="TypeNJA">[78]Tablas!$H$2:$H$13</definedName>
    <definedName name="tyr" localSheetId="0"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RY">#N/A</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[89]AIUsan!$E$83</definedName>
    <definedName name="u_TEMPORAL_VILLAREAL">#REF!</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[71]Datos!$B$4</definedName>
    <definedName name="ui">[32]MATERIALES!$D$18</definedName>
    <definedName name="uijhj" localSheetId="0"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ltima">#REF!</definedName>
    <definedName name="unid">#REF!</definedName>
    <definedName name="UNIDAD100">[36]ITEMS!#REF!</definedName>
    <definedName name="UNIDAD101">[36]ITEMS!#REF!</definedName>
    <definedName name="UNIDAD102">[36]ITEMS!#REF!</definedName>
    <definedName name="UNIDAD103">[36]ITEMS!#REF!</definedName>
    <definedName name="UNIDAD104">[36]ITEMS!#REF!</definedName>
    <definedName name="UNIDAD105">[36]ITEMS!#REF!</definedName>
    <definedName name="UNIDAD106">[36]ITEMS!#REF!</definedName>
    <definedName name="UNIDAD107">[36]ITEMS!#REF!</definedName>
    <definedName name="UNIDAD49">[36]ITEMS!#REF!</definedName>
    <definedName name="UNIDAD50">[36]ITEMS!#REF!</definedName>
    <definedName name="UNIDAD51">[36]ITEMS!#REF!</definedName>
    <definedName name="UNIDAD52">[36]ITEMS!#REF!</definedName>
    <definedName name="UNIDAD53">[36]ITEMS!#REF!</definedName>
    <definedName name="UNIDAD54">[36]ITEMS!#REF!</definedName>
    <definedName name="UNIDAD55">[36]ITEMS!#REF!</definedName>
    <definedName name="UNIDAD56">[36]ITEMS!#REF!</definedName>
    <definedName name="UNIDAD57">[36]ITEMS!#REF!</definedName>
    <definedName name="UNIDAD58">[36]ITEMS!#REF!</definedName>
    <definedName name="UNIDAD59">[36]ITEMS!#REF!</definedName>
    <definedName name="UNIDAD60">[36]ITEMS!#REF!</definedName>
    <definedName name="UNIDAD61">[36]ITEMS!#REF!</definedName>
    <definedName name="UNIDAD62">[36]ITEMS!#REF!</definedName>
    <definedName name="UNIDAD63">[36]ITEMS!#REF!</definedName>
    <definedName name="UNIDAD64">[36]ITEMS!#REF!</definedName>
    <definedName name="UNIDAD65">[36]ITEMS!#REF!</definedName>
    <definedName name="UNIDAD66">[36]ITEMS!#REF!</definedName>
    <definedName name="UNIDAD67">[36]ITEMS!#REF!</definedName>
    <definedName name="UNIDAD68">[36]ITEMS!#REF!</definedName>
    <definedName name="UNIDAD69">[36]ITEMS!#REF!</definedName>
    <definedName name="UNIDAD70">[36]ITEMS!#REF!</definedName>
    <definedName name="UNIDAD71">[36]ITEMS!#REF!</definedName>
    <definedName name="UNIDAD72">[36]ITEMS!#REF!</definedName>
    <definedName name="UNIDAD73">[36]ITEMS!#REF!</definedName>
    <definedName name="UNIDAD74">[36]ITEMS!#REF!</definedName>
    <definedName name="UNIDAD75">[36]ITEMS!#REF!</definedName>
    <definedName name="UNIDAD76">[36]ITEMS!#REF!</definedName>
    <definedName name="UNIDAD77">[36]ITEMS!#REF!</definedName>
    <definedName name="UNIDAD78">[36]ITEMS!#REF!</definedName>
    <definedName name="UNIDAD79">[36]ITEMS!#REF!</definedName>
    <definedName name="UNIDAD80">[36]ITEMS!#REF!</definedName>
    <definedName name="UNIDAD81">[36]ITEMS!#REF!</definedName>
    <definedName name="UNIDAD82">[36]ITEMS!#REF!</definedName>
    <definedName name="UNIDAD83">[36]ITEMS!#REF!</definedName>
    <definedName name="UNIDAD84">[36]ITEMS!#REF!</definedName>
    <definedName name="UNIDAD85">[36]ITEMS!#REF!</definedName>
    <definedName name="UNIDAD86">[36]ITEMS!#REF!</definedName>
    <definedName name="UNIDAD87">[36]ITEMS!#REF!</definedName>
    <definedName name="UNIDAD88">[36]ITEMS!#REF!</definedName>
    <definedName name="UNIDAD89">[36]ITEMS!#REF!</definedName>
    <definedName name="UNIDAD90">[36]ITEMS!#REF!</definedName>
    <definedName name="UNIDAD91">[36]ITEMS!#REF!</definedName>
    <definedName name="UNIDAD92">[36]ITEMS!#REF!</definedName>
    <definedName name="UNIDAD93">[36]ITEMS!#REF!</definedName>
    <definedName name="UNIDAD94">[36]ITEMS!#REF!</definedName>
    <definedName name="UNIDAD95">[36]ITEMS!#REF!</definedName>
    <definedName name="UNIDAD96">[36]ITEMS!#REF!</definedName>
    <definedName name="UNIDAD97">[36]ITEMS!#REF!</definedName>
    <definedName name="UNIDAD98">[36]ITEMS!#REF!</definedName>
    <definedName name="UNIDAD99">[36]ITEMS!#REF!</definedName>
    <definedName name="unidades">#N/A</definedName>
    <definedName name="UNION_TEMPORAL">#REF!</definedName>
    <definedName name="Unit" hidden="1">#REF!</definedName>
    <definedName name="UNITARIOSGOBERNACION">#REF!</definedName>
    <definedName name="UO" localSheetId="1">[4]!ERR</definedName>
    <definedName name="UO" localSheetId="4">[4]!ERR</definedName>
    <definedName name="UO" localSheetId="5">[4]!ERR</definedName>
    <definedName name="UO" localSheetId="6">[4]!ERR</definedName>
    <definedName name="UO" localSheetId="7">[4]!ERR</definedName>
    <definedName name="UO" localSheetId="8">[4]!ERR</definedName>
    <definedName name="UO" localSheetId="9">[4]!ERR</definedName>
    <definedName name="UO" localSheetId="10">[4]!ERR</definedName>
    <definedName name="UO" localSheetId="11">[4]!ERR</definedName>
    <definedName name="UO" localSheetId="12">[4]!ERR</definedName>
    <definedName name="UO" localSheetId="13">[4]!ERR</definedName>
    <definedName name="UO" localSheetId="14">[4]!ERR</definedName>
    <definedName name="UO" localSheetId="3">[4]!ERR</definedName>
    <definedName name="UO">[4]!ERR</definedName>
    <definedName name="UO_4" localSheetId="0">'PRESUPUESTO OFICIAL '!ERR</definedName>
    <definedName name="UO_4" localSheetId="3">'PRESUPUESTO OFICIAL  opcion 2'!ERR</definedName>
    <definedName name="UO_4">ERR</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iel_1" localSheetId="0">'PRESUPUESTO OFICIAL '!ERR</definedName>
    <definedName name="uriel_1" localSheetId="3">'PRESUPUESTO OFICIAL  opcion 2'!ERR</definedName>
    <definedName name="uriel_1">ERR</definedName>
    <definedName name="uriel_2" localSheetId="0">'PRESUPUESTO OFICIAL '!ERR</definedName>
    <definedName name="uriel_2" localSheetId="3">'PRESUPUESTO OFICIAL  opcion 2'!ERR</definedName>
    <definedName name="uriel_2">ERR</definedName>
    <definedName name="uriel_4" localSheetId="0">'PRESUPUESTO OFICIAL '!ERR</definedName>
    <definedName name="uriel_4" localSheetId="3">'PRESUPUESTO OFICIAL  opcion 2'!ERR</definedName>
    <definedName name="uriel_4">ERR</definedName>
    <definedName name="uriel_6" localSheetId="0">'PRESUPUESTO OFICIAL '!ERR</definedName>
    <definedName name="uriel_6" localSheetId="3">'PRESUPUESTO OFICIAL  opcion 2'!ERR</definedName>
    <definedName name="uriel_6">ERR</definedName>
    <definedName name="uriel_7" localSheetId="0">'PRESUPUESTO OFICIAL '!ERR</definedName>
    <definedName name="uriel_7" localSheetId="3">'PRESUPUESTO OFICIAL  opcion 2'!ERR</definedName>
    <definedName name="uriel_7">ERR</definedName>
    <definedName name="uriel_8" localSheetId="0">'PRESUPUESTO OFICIAL '!ERR</definedName>
    <definedName name="uriel_8" localSheetId="3">'PRESUPUESTO OFICIAL  opcion 2'!ERR</definedName>
    <definedName name="uriel_8">ERR</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TI">[16]PRECIOS!$B$163</definedName>
    <definedName name="Utilidad">#REF!</definedName>
    <definedName name="Utilidadrev">#REF!</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 hidden="1">#REF!</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1">[2]!ERR</definedName>
    <definedName name="V" localSheetId="4">[2]!ERR</definedName>
    <definedName name="V" localSheetId="5">[2]!ERR</definedName>
    <definedName name="V" localSheetId="6">[2]!ERR</definedName>
    <definedName name="V" localSheetId="7">[2]!ERR</definedName>
    <definedName name="V" localSheetId="8">[2]!ERR</definedName>
    <definedName name="V" localSheetId="9">[2]!ERR</definedName>
    <definedName name="V" localSheetId="10">[2]!ERR</definedName>
    <definedName name="V" localSheetId="11">[2]!ERR</definedName>
    <definedName name="V" localSheetId="12">[2]!ERR</definedName>
    <definedName name="V" localSheetId="13">[2]!ERR</definedName>
    <definedName name="V" localSheetId="14">[2]!ERR</definedName>
    <definedName name="V" localSheetId="3">[2]!ERR</definedName>
    <definedName name="V">[2]!ERR</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OR">#REF!</definedName>
    <definedName name="VALORES">[90]TARIFAS!$A$1:$F$52</definedName>
    <definedName name="VALV10">[13]Hoja3!$F$354</definedName>
    <definedName name="VALV12">[13]Hoja3!$F$393</definedName>
    <definedName name="VALV4">[13]Hoja3!$F$237</definedName>
    <definedName name="VALV6">[13]Hoja3!$F$276</definedName>
    <definedName name="VALV8">[13]Hoja3!$F$315</definedName>
    <definedName name="VALVC12">[13]Hoja3!$F$510</definedName>
    <definedName name="VALVC6">[13]Hoja3!$F$432</definedName>
    <definedName name="VALVULACH8">[13]Hoja3!$F$471</definedName>
    <definedName name="VBNVBN">#N/A</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DFGDF" hidden="1">#REF!</definedName>
    <definedName name="vdfvuio" localSheetId="0"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iastólica">#REF!</definedName>
    <definedName name="vdsvnj" localSheetId="0"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ct.raster.1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#REF!,#REF!</definedName>
    <definedName name="Venture">[77]Tablas!$A$2:$A$36</definedName>
    <definedName name="VentureNJA">[78]Tablas!$A$2:$A$36</definedName>
    <definedName name="Version4OK" localSheetId="0" hidden="1">{"Datos de las Curvas",#N/A,TRUE,"TABLA-CALCULOS"}</definedName>
    <definedName name="Version4OK" localSheetId="3" hidden="1">{"Datos de las Curvas",#N/A,TRUE,"TABLA-CALCULOS"}</definedName>
    <definedName name="Version4OK" hidden="1">{"Datos de las Curvas",#N/A,TRUE,"TABLA-CALCULOS"}</definedName>
    <definedName name="vf">[32]EQUIPO!$D$22</definedName>
    <definedName name="vfbgnhyt" localSheetId="0"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echaHora">#REF!</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 hidden="1">#REF!</definedName>
    <definedName name="VIAP">[13]Hoja2!#REF!</definedName>
    <definedName name="VIAS">[13]Hoja2!$F$52</definedName>
    <definedName name="vibr">[32]EQUIPO!$D$22</definedName>
    <definedName name="vibro">[32]EQUIPO!$D$15</definedName>
    <definedName name="vk" localSheetId="0"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N">#N/A</definedName>
    <definedName name="vnbvxb" localSheetId="0"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NXBN">#N/A</definedName>
    <definedName name="vol">[32]EQUIPO!$D$18</definedName>
    <definedName name="VrContrato">[91]Generales!$C$2</definedName>
    <definedName name="vrgr">#N/A</definedName>
    <definedName name="vRitmo">#REF!</definedName>
    <definedName name="vsdfj" localSheetId="0"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istólica">#REF!</definedName>
    <definedName name="vt" localSheetId="0"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 localSheetId="1">[22]!ERR</definedName>
    <definedName name="W" localSheetId="4">[22]!ERR</definedName>
    <definedName name="W" localSheetId="5">[22]!ERR</definedName>
    <definedName name="W" localSheetId="6">[22]!ERR</definedName>
    <definedName name="W" localSheetId="7">[22]!ERR</definedName>
    <definedName name="W" localSheetId="8">[22]!ERR</definedName>
    <definedName name="W" localSheetId="9">[22]!ERR</definedName>
    <definedName name="W" localSheetId="10">[22]!ERR</definedName>
    <definedName name="W" localSheetId="11">[22]!ERR</definedName>
    <definedName name="W" localSheetId="12">[22]!ERR</definedName>
    <definedName name="W" localSheetId="13">[22]!ERR</definedName>
    <definedName name="W" localSheetId="14">[22]!ERR</definedName>
    <definedName name="W" localSheetId="3">[22]!ERR</definedName>
    <definedName name="W">[22]!ERR</definedName>
    <definedName name="w2w2w" localSheetId="0"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 localSheetId="1">[4]!ERR</definedName>
    <definedName name="WA" localSheetId="4">[4]!ERR</definedName>
    <definedName name="WA" localSheetId="5">[4]!ERR</definedName>
    <definedName name="WA" localSheetId="6">[4]!ERR</definedName>
    <definedName name="WA" localSheetId="7">[4]!ERR</definedName>
    <definedName name="WA" localSheetId="8">[4]!ERR</definedName>
    <definedName name="WA" localSheetId="9">[4]!ERR</definedName>
    <definedName name="WA" localSheetId="10">[4]!ERR</definedName>
    <definedName name="WA" localSheetId="11">[4]!ERR</definedName>
    <definedName name="WA" localSheetId="12">[4]!ERR</definedName>
    <definedName name="WA" localSheetId="13">[4]!ERR</definedName>
    <definedName name="WA" localSheetId="14">[4]!ERR</definedName>
    <definedName name="WA" localSheetId="3">[4]!ERR</definedName>
    <definedName name="WA">[4]!ERR</definedName>
    <definedName name="WA_4" localSheetId="0">'PRESUPUESTO OFICIAL '!ERR</definedName>
    <definedName name="WA_4" localSheetId="3">'PRESUPUESTO OFICIAL  opcion 2'!ERR</definedName>
    <definedName name="WA_4">ERR</definedName>
    <definedName name="WDE" localSheetId="1">[1]!ERR</definedName>
    <definedName name="WDE" localSheetId="4">[1]!ERR</definedName>
    <definedName name="WDE" localSheetId="5">[1]!ERR</definedName>
    <definedName name="WDE" localSheetId="6">[1]!ERR</definedName>
    <definedName name="WDE" localSheetId="7">[1]!ERR</definedName>
    <definedName name="WDE" localSheetId="8">[1]!ERR</definedName>
    <definedName name="WDE" localSheetId="9">[1]!ERR</definedName>
    <definedName name="WDE" localSheetId="10">[1]!ERR</definedName>
    <definedName name="WDE" localSheetId="11">[1]!ERR</definedName>
    <definedName name="WDE" localSheetId="12">[1]!ERR</definedName>
    <definedName name="WDE" localSheetId="13">[1]!ERR</definedName>
    <definedName name="WDE" localSheetId="14">[1]!ERR</definedName>
    <definedName name="WDE" localSheetId="3">[1]!ERR</definedName>
    <definedName name="WDE">[1]!ERR</definedName>
    <definedName name="we" localSheetId="1">[2]!ERR</definedName>
    <definedName name="we" localSheetId="4">[2]!ERR</definedName>
    <definedName name="we" localSheetId="5">[2]!ERR</definedName>
    <definedName name="we" localSheetId="6">[2]!ERR</definedName>
    <definedName name="we" localSheetId="7">[2]!ERR</definedName>
    <definedName name="we" localSheetId="8">[2]!ERR</definedName>
    <definedName name="we" localSheetId="9">[2]!ERR</definedName>
    <definedName name="we" localSheetId="10">[2]!ERR</definedName>
    <definedName name="we" localSheetId="11">[2]!ERR</definedName>
    <definedName name="we" localSheetId="12">[2]!ERR</definedName>
    <definedName name="we" localSheetId="13">[2]!ERR</definedName>
    <definedName name="we" localSheetId="14">[2]!ERR</definedName>
    <definedName name="we" localSheetId="3">[2]!ERR</definedName>
    <definedName name="we">[2]!ERR</definedName>
    <definedName name="weqf">[0]!ERR</definedName>
    <definedName name="wer">[32]MATERIALES!$D$20</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'[29]Res-Accide-10'!#REF!</definedName>
    <definedName name="WQ">#N/A</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localSheetId="3" hidden="1">{#N/A,#N/A,TRUE,"1842CWN0"}</definedName>
    <definedName name="wrn.civil._.works." hidden="1">{#N/A,#N/A,TRUE,"1842CWN0"}</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3" hidden="1">{#N/A,#N/A,TRUE,"INGENIERIA";#N/A,#N/A,TRUE,"COMPRAS";#N/A,#N/A,TRUE,"DIRECCION";#N/A,#N/A,TRUE,"RESUMEN"}</definedName>
    <definedName name="wrn.GERENCIA." hidden="1">{#N/A,#N/A,TRUE,"INGENIERIA";#N/A,#N/A,TRUE,"COMPRAS";#N/A,#N/A,TRUE,"DIRECCION";#N/A,#N/A,TRUE,"RESUMEN"}</definedName>
    <definedName name="wrn.HyCal._.I._.Mixin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localSheetId="0"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localSheetId="3"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localSheetId="0" hidden="1">{"Datos de las Curvas",#N/A,TRUE,"TABLA-CALCULOS"}</definedName>
    <definedName name="wrn.Impresion._.Datos._.de._.las._.Curvas." localSheetId="3" hidden="1">{"Datos de las Curvas",#N/A,TRUE,"TABLA-CALCULOS"}</definedName>
    <definedName name="wrn.Impresion._.Datos._.de._.las._.Curvas." hidden="1">{"Datos de las Curvas",#N/A,TRUE,"TABLA-CALCULOS"}</definedName>
    <definedName name="wrn.NoCal._.I._.Mixing."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Resumen." localSheetId="0" hidden="1">{#N/A,#N/A,FALSE,"Hoja1";#N/A,#N/A,FALSE,"Hoja2"}</definedName>
    <definedName name="wrn.Resumen." localSheetId="3" hidden="1">{#N/A,#N/A,FALSE,"Hoja1";#N/A,#N/A,FALSE,"Hoja2"}</definedName>
    <definedName name="wrn.Resumen." hidden="1">{#N/A,#N/A,FALSE,"Hoja1";#N/A,#N/A,FALSE,"Hoja2"}</definedName>
    <definedName name="wrn.via." localSheetId="0"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 localSheetId="1">[26]!ERR</definedName>
    <definedName name="WS" localSheetId="4">[26]!ERR</definedName>
    <definedName name="WS" localSheetId="5">[26]!ERR</definedName>
    <definedName name="WS" localSheetId="6">[26]!ERR</definedName>
    <definedName name="WS" localSheetId="7">[26]!ERR</definedName>
    <definedName name="WS" localSheetId="8">[26]!ERR</definedName>
    <definedName name="WS" localSheetId="9">[26]!ERR</definedName>
    <definedName name="WS" localSheetId="10">[26]!ERR</definedName>
    <definedName name="WS" localSheetId="11">[26]!ERR</definedName>
    <definedName name="WS" localSheetId="12">[26]!ERR</definedName>
    <definedName name="WS" localSheetId="13">[26]!ERR</definedName>
    <definedName name="WS" localSheetId="14">[26]!ERR</definedName>
    <definedName name="WS" localSheetId="3">[26]!ERR</definedName>
    <definedName name="WS">[26]!ERR</definedName>
    <definedName name="wse">[32]MATERIALES!$D$22</definedName>
    <definedName name="WSERWEER">'[92]COSTOS OFICINA'!#REF!</definedName>
    <definedName name="wsnhed" localSheetId="0"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#N/A</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[0]!ERR</definedName>
    <definedName name="WW_4" localSheetId="0">'PRESUPUESTO OFICIAL '!ERR</definedName>
    <definedName name="WW_4" localSheetId="3">'PRESUPUESTO OFICIAL  opcion 2'!ERR</definedName>
    <definedName name="WW_4">ERR</definedName>
    <definedName name="wwded3" localSheetId="0"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[0]!ERR</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 localSheetId="1">[2]!ERR</definedName>
    <definedName name="x" localSheetId="4">[2]!ERR</definedName>
    <definedName name="x" localSheetId="5">[2]!ERR</definedName>
    <definedName name="x" localSheetId="6">[2]!ERR</definedName>
    <definedName name="x" localSheetId="7">[2]!ERR</definedName>
    <definedName name="x" localSheetId="8">[2]!ERR</definedName>
    <definedName name="x" localSheetId="9">[2]!ERR</definedName>
    <definedName name="x" localSheetId="10">[2]!ERR</definedName>
    <definedName name="x" localSheetId="11">[2]!ERR</definedName>
    <definedName name="x" localSheetId="12">[2]!ERR</definedName>
    <definedName name="x" localSheetId="13">[2]!ERR</definedName>
    <definedName name="x" localSheetId="14">[2]!ERR</definedName>
    <definedName name="x" localSheetId="3">[2]!ERR</definedName>
    <definedName name="x">[2]!ERR</definedName>
    <definedName name="x_4" localSheetId="0">'PRESUPUESTO OFICIAL '!ERR</definedName>
    <definedName name="x_4" localSheetId="3">'PRESUPUESTO OFICIAL  opcion 2'!ERR</definedName>
    <definedName name="x_4">ERR</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NJA" hidden="1">#REF!</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[0]!ERR</definedName>
    <definedName name="xxfg" localSheetId="0"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 localSheetId="1">[93]!ERR</definedName>
    <definedName name="xxx" localSheetId="4">[93]!ERR</definedName>
    <definedName name="xxx" localSheetId="5">[93]!ERR</definedName>
    <definedName name="xxx" localSheetId="6">[93]!ERR</definedName>
    <definedName name="xxx" localSheetId="7">[93]!ERR</definedName>
    <definedName name="xxx" localSheetId="8">[93]!ERR</definedName>
    <definedName name="xxx" localSheetId="9">[93]!ERR</definedName>
    <definedName name="xxx" localSheetId="10">[93]!ERR</definedName>
    <definedName name="xxx" localSheetId="11">[93]!ERR</definedName>
    <definedName name="xxx" localSheetId="12">[93]!ERR</definedName>
    <definedName name="xxx" localSheetId="13">[93]!ERR</definedName>
    <definedName name="xxx" localSheetId="14">[93]!ERR</definedName>
    <definedName name="xxx" localSheetId="3">[93]!ERR</definedName>
    <definedName name="xxx">[93]!ERR</definedName>
    <definedName name="xxxsde">#REF!</definedName>
    <definedName name="xxxx" localSheetId="1">[93]!ERR</definedName>
    <definedName name="xxxx" localSheetId="4">[93]!ERR</definedName>
    <definedName name="xxxx" localSheetId="5">[93]!ERR</definedName>
    <definedName name="xxxx" localSheetId="6">[93]!ERR</definedName>
    <definedName name="xxxx" localSheetId="7">[93]!ERR</definedName>
    <definedName name="xxxx" localSheetId="8">[93]!ERR</definedName>
    <definedName name="xxxx" localSheetId="9">[93]!ERR</definedName>
    <definedName name="xxxx" localSheetId="10">[93]!ERR</definedName>
    <definedName name="xxxx" localSheetId="11">[93]!ERR</definedName>
    <definedName name="xxxx" localSheetId="12">[93]!ERR</definedName>
    <definedName name="xxxx" localSheetId="13">[93]!ERR</definedName>
    <definedName name="xxxx" localSheetId="14">[93]!ERR</definedName>
    <definedName name="xxxx" localSheetId="3">[93]!ERR</definedName>
    <definedName name="xxxx">[93]!ERR</definedName>
    <definedName name="xxxxxds" localSheetId="0"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XXXX">[0]!ERR</definedName>
    <definedName name="xxxxxxxxxx29" localSheetId="0"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yz" hidden="1">#REF!</definedName>
    <definedName name="XZXZV" localSheetId="0"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1">[34]!ERR</definedName>
    <definedName name="Y" localSheetId="4">[34]!ERR</definedName>
    <definedName name="Y" localSheetId="5">[34]!ERR</definedName>
    <definedName name="Y" localSheetId="6">[34]!ERR</definedName>
    <definedName name="Y" localSheetId="7">[34]!ERR</definedName>
    <definedName name="Y" localSheetId="8">[34]!ERR</definedName>
    <definedName name="Y" localSheetId="9">[34]!ERR</definedName>
    <definedName name="Y" localSheetId="10">[34]!ERR</definedName>
    <definedName name="Y" localSheetId="11">[34]!ERR</definedName>
    <definedName name="Y" localSheetId="12">[34]!ERR</definedName>
    <definedName name="Y" localSheetId="13">[34]!ERR</definedName>
    <definedName name="Y" localSheetId="14">[34]!ERR</definedName>
    <definedName name="Y" localSheetId="3">[34]!ERR</definedName>
    <definedName name="Y">[34]!ERR</definedName>
    <definedName name="y_2" localSheetId="0">'PRESUPUESTO OFICIAL '!ERR</definedName>
    <definedName name="y_2" localSheetId="3">'PRESUPUESTO OFICIAL  opcion 2'!ERR</definedName>
    <definedName name="y_2">ERR</definedName>
    <definedName name="y_4" localSheetId="0">'PRESUPUESTO OFICIAL '!ERR</definedName>
    <definedName name="y_4" localSheetId="3">'PRESUPUESTO OFICIAL  opcion 2'!ERR</definedName>
    <definedName name="y_4">ERR</definedName>
    <definedName name="y6y6" localSheetId="0"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ES" localSheetId="1">[2]!ERR</definedName>
    <definedName name="YES" localSheetId="4">[2]!ERR</definedName>
    <definedName name="YES" localSheetId="5">[2]!ERR</definedName>
    <definedName name="YES" localSheetId="6">[2]!ERR</definedName>
    <definedName name="YES" localSheetId="7">[2]!ERR</definedName>
    <definedName name="YES" localSheetId="8">[2]!ERR</definedName>
    <definedName name="YES" localSheetId="9">[2]!ERR</definedName>
    <definedName name="YES" localSheetId="10">[2]!ERR</definedName>
    <definedName name="YES" localSheetId="11">[2]!ERR</definedName>
    <definedName name="YES" localSheetId="12">[2]!ERR</definedName>
    <definedName name="YES" localSheetId="13">[2]!ERR</definedName>
    <definedName name="YES" localSheetId="14">[2]!ERR</definedName>
    <definedName name="YES" localSheetId="3">[2]!ERR</definedName>
    <definedName name="YES">[2]!ERR</definedName>
    <definedName name="YESS" localSheetId="1">[2]!ERR</definedName>
    <definedName name="YESS" localSheetId="4">[2]!ERR</definedName>
    <definedName name="YESS" localSheetId="5">[2]!ERR</definedName>
    <definedName name="YESS" localSheetId="6">[2]!ERR</definedName>
    <definedName name="YESS" localSheetId="7">[2]!ERR</definedName>
    <definedName name="YESS" localSheetId="8">[2]!ERR</definedName>
    <definedName name="YESS" localSheetId="9">[2]!ERR</definedName>
    <definedName name="YESS" localSheetId="10">[2]!ERR</definedName>
    <definedName name="YESS" localSheetId="11">[2]!ERR</definedName>
    <definedName name="YESS" localSheetId="12">[2]!ERR</definedName>
    <definedName name="YESS" localSheetId="13">[2]!ERR</definedName>
    <definedName name="YESS" localSheetId="14">[2]!ERR</definedName>
    <definedName name="YESS" localSheetId="3">[2]!ERR</definedName>
    <definedName name="YESS">[2]!ERR</definedName>
    <definedName name="YESSS" localSheetId="1">[2]!ERR</definedName>
    <definedName name="YESSS" localSheetId="4">[2]!ERR</definedName>
    <definedName name="YESSS" localSheetId="5">[2]!ERR</definedName>
    <definedName name="YESSS" localSheetId="6">[2]!ERR</definedName>
    <definedName name="YESSS" localSheetId="7">[2]!ERR</definedName>
    <definedName name="YESSS" localSheetId="8">[2]!ERR</definedName>
    <definedName name="YESSS" localSheetId="9">[2]!ERR</definedName>
    <definedName name="YESSS" localSheetId="10">[2]!ERR</definedName>
    <definedName name="YESSS" localSheetId="11">[2]!ERR</definedName>
    <definedName name="YESSS" localSheetId="12">[2]!ERR</definedName>
    <definedName name="YESSS" localSheetId="13">[2]!ERR</definedName>
    <definedName name="YESSS" localSheetId="14">[2]!ERR</definedName>
    <definedName name="YESSS" localSheetId="3">[2]!ERR</definedName>
    <definedName name="YESSS">[2]!ERR</definedName>
    <definedName name="YESSSS" localSheetId="1">[2]!ERR</definedName>
    <definedName name="YESSSS" localSheetId="4">[2]!ERR</definedName>
    <definedName name="YESSSS" localSheetId="5">[2]!ERR</definedName>
    <definedName name="YESSSS" localSheetId="6">[2]!ERR</definedName>
    <definedName name="YESSSS" localSheetId="7">[2]!ERR</definedName>
    <definedName name="YESSSS" localSheetId="8">[2]!ERR</definedName>
    <definedName name="YESSSS" localSheetId="9">[2]!ERR</definedName>
    <definedName name="YESSSS" localSheetId="10">[2]!ERR</definedName>
    <definedName name="YESSSS" localSheetId="11">[2]!ERR</definedName>
    <definedName name="YESSSS" localSheetId="12">[2]!ERR</definedName>
    <definedName name="YESSSS" localSheetId="13">[2]!ERR</definedName>
    <definedName name="YESSSS" localSheetId="14">[2]!ERR</definedName>
    <definedName name="YESSSS" localSheetId="3">[2]!ERR</definedName>
    <definedName name="YESSSS">[2]!ERR</definedName>
    <definedName name="YESSSSS" localSheetId="1">[2]!ERR</definedName>
    <definedName name="YESSSSS" localSheetId="4">[2]!ERR</definedName>
    <definedName name="YESSSSS" localSheetId="5">[2]!ERR</definedName>
    <definedName name="YESSSSS" localSheetId="6">[2]!ERR</definedName>
    <definedName name="YESSSSS" localSheetId="7">[2]!ERR</definedName>
    <definedName name="YESSSSS" localSheetId="8">[2]!ERR</definedName>
    <definedName name="YESSSSS" localSheetId="9">[2]!ERR</definedName>
    <definedName name="YESSSSS" localSheetId="10">[2]!ERR</definedName>
    <definedName name="YESSSSS" localSheetId="11">[2]!ERR</definedName>
    <definedName name="YESSSSS" localSheetId="12">[2]!ERR</definedName>
    <definedName name="YESSSSS" localSheetId="13">[2]!ERR</definedName>
    <definedName name="YESSSSS" localSheetId="14">[2]!ERR</definedName>
    <definedName name="YESSSSS" localSheetId="3">[2]!ERR</definedName>
    <definedName name="YESSSSS">[2]!ERR</definedName>
    <definedName name="YESSSSSS" localSheetId="1">[2]!ERR</definedName>
    <definedName name="YESSSSSS" localSheetId="4">[2]!ERR</definedName>
    <definedName name="YESSSSSS" localSheetId="5">[2]!ERR</definedName>
    <definedName name="YESSSSSS" localSheetId="6">[2]!ERR</definedName>
    <definedName name="YESSSSSS" localSheetId="7">[2]!ERR</definedName>
    <definedName name="YESSSSSS" localSheetId="8">[2]!ERR</definedName>
    <definedName name="YESSSSSS" localSheetId="9">[2]!ERR</definedName>
    <definedName name="YESSSSSS" localSheetId="10">[2]!ERR</definedName>
    <definedName name="YESSSSSS" localSheetId="11">[2]!ERR</definedName>
    <definedName name="YESSSSSS" localSheetId="12">[2]!ERR</definedName>
    <definedName name="YESSSSSS" localSheetId="13">[2]!ERR</definedName>
    <definedName name="YESSSSSS" localSheetId="14">[2]!ERR</definedName>
    <definedName name="YESSSSSS" localSheetId="3">[2]!ERR</definedName>
    <definedName name="YESSSSSS">[2]!ERR</definedName>
    <definedName name="YESSSSSSS" localSheetId="1">[2]!ERR</definedName>
    <definedName name="YESSSSSSS" localSheetId="4">[2]!ERR</definedName>
    <definedName name="YESSSSSSS" localSheetId="5">[2]!ERR</definedName>
    <definedName name="YESSSSSSS" localSheetId="6">[2]!ERR</definedName>
    <definedName name="YESSSSSSS" localSheetId="7">[2]!ERR</definedName>
    <definedName name="YESSSSSSS" localSheetId="8">[2]!ERR</definedName>
    <definedName name="YESSSSSSS" localSheetId="9">[2]!ERR</definedName>
    <definedName name="YESSSSSSS" localSheetId="10">[2]!ERR</definedName>
    <definedName name="YESSSSSSS" localSheetId="11">[2]!ERR</definedName>
    <definedName name="YESSSSSSS" localSheetId="12">[2]!ERR</definedName>
    <definedName name="YESSSSSSS" localSheetId="13">[2]!ERR</definedName>
    <definedName name="YESSSSSSS" localSheetId="14">[2]!ERR</definedName>
    <definedName name="YESSSSSSS" localSheetId="3">[2]!ERR</definedName>
    <definedName name="YESSSSSSS">[2]!ERR</definedName>
    <definedName name="YESSSSSSSS" localSheetId="1">[2]!ERR</definedName>
    <definedName name="YESSSSSSSS" localSheetId="4">[2]!ERR</definedName>
    <definedName name="YESSSSSSSS" localSheetId="5">[2]!ERR</definedName>
    <definedName name="YESSSSSSSS" localSheetId="6">[2]!ERR</definedName>
    <definedName name="YESSSSSSSS" localSheetId="7">[2]!ERR</definedName>
    <definedName name="YESSSSSSSS" localSheetId="8">[2]!ERR</definedName>
    <definedName name="YESSSSSSSS" localSheetId="9">[2]!ERR</definedName>
    <definedName name="YESSSSSSSS" localSheetId="10">[2]!ERR</definedName>
    <definedName name="YESSSSSSSS" localSheetId="11">[2]!ERR</definedName>
    <definedName name="YESSSSSSSS" localSheetId="12">[2]!ERR</definedName>
    <definedName name="YESSSSSSSS" localSheetId="13">[2]!ERR</definedName>
    <definedName name="YESSSSSSSS" localSheetId="14">[2]!ERR</definedName>
    <definedName name="YESSSSSSSS" localSheetId="3">[2]!ERR</definedName>
    <definedName name="YESSSSSSSS">[2]!ERR</definedName>
    <definedName name="YESSSSSSSSS" localSheetId="1">[2]!ERR</definedName>
    <definedName name="YESSSSSSSSS" localSheetId="4">[2]!ERR</definedName>
    <definedName name="YESSSSSSSSS" localSheetId="5">[2]!ERR</definedName>
    <definedName name="YESSSSSSSSS" localSheetId="6">[2]!ERR</definedName>
    <definedName name="YESSSSSSSSS" localSheetId="7">[2]!ERR</definedName>
    <definedName name="YESSSSSSSSS" localSheetId="8">[2]!ERR</definedName>
    <definedName name="YESSSSSSSSS" localSheetId="9">[2]!ERR</definedName>
    <definedName name="YESSSSSSSSS" localSheetId="10">[2]!ERR</definedName>
    <definedName name="YESSSSSSSSS" localSheetId="11">[2]!ERR</definedName>
    <definedName name="YESSSSSSSSS" localSheetId="12">[2]!ERR</definedName>
    <definedName name="YESSSSSSSSS" localSheetId="13">[2]!ERR</definedName>
    <definedName name="YESSSSSSSSS" localSheetId="14">[2]!ERR</definedName>
    <definedName name="YESSSSSSSSS" localSheetId="3">[2]!ERR</definedName>
    <definedName name="YESSSSSSSSS">[2]!ERR</definedName>
    <definedName name="YESSSSSSSSSS" localSheetId="1">[2]!ERR</definedName>
    <definedName name="YESSSSSSSSSS" localSheetId="4">[2]!ERR</definedName>
    <definedName name="YESSSSSSSSSS" localSheetId="5">[2]!ERR</definedName>
    <definedName name="YESSSSSSSSSS" localSheetId="6">[2]!ERR</definedName>
    <definedName name="YESSSSSSSSSS" localSheetId="7">[2]!ERR</definedName>
    <definedName name="YESSSSSSSSSS" localSheetId="8">[2]!ERR</definedName>
    <definedName name="YESSSSSSSSSS" localSheetId="9">[2]!ERR</definedName>
    <definedName name="YESSSSSSSSSS" localSheetId="10">[2]!ERR</definedName>
    <definedName name="YESSSSSSSSSS" localSheetId="11">[2]!ERR</definedName>
    <definedName name="YESSSSSSSSSS" localSheetId="12">[2]!ERR</definedName>
    <definedName name="YESSSSSSSSSS" localSheetId="13">[2]!ERR</definedName>
    <definedName name="YESSSSSSSSSS" localSheetId="14">[2]!ERR</definedName>
    <definedName name="YESSSSSSSSSS" localSheetId="3">[2]!ERR</definedName>
    <definedName name="YESSSSSSSSSS">[2]!ERR</definedName>
    <definedName name="YESSSSSSSSSSS" localSheetId="1">[2]!ERR</definedName>
    <definedName name="YESSSSSSSSSSS" localSheetId="4">[2]!ERR</definedName>
    <definedName name="YESSSSSSSSSSS" localSheetId="5">[2]!ERR</definedName>
    <definedName name="YESSSSSSSSSSS" localSheetId="6">[2]!ERR</definedName>
    <definedName name="YESSSSSSSSSSS" localSheetId="7">[2]!ERR</definedName>
    <definedName name="YESSSSSSSSSSS" localSheetId="8">[2]!ERR</definedName>
    <definedName name="YESSSSSSSSSSS" localSheetId="9">[2]!ERR</definedName>
    <definedName name="YESSSSSSSSSSS" localSheetId="10">[2]!ERR</definedName>
    <definedName name="YESSSSSSSSSSS" localSheetId="11">[2]!ERR</definedName>
    <definedName name="YESSSSSSSSSSS" localSheetId="12">[2]!ERR</definedName>
    <definedName name="YESSSSSSSSSSS" localSheetId="13">[2]!ERR</definedName>
    <definedName name="YESSSSSSSSSSS" localSheetId="14">[2]!ERR</definedName>
    <definedName name="YESSSSSSSSSSS" localSheetId="3">[2]!ERR</definedName>
    <definedName name="YESSSSSSSSSSS">[2]!ERR</definedName>
    <definedName name="YESSSSSSSSSSSS" localSheetId="1">[2]!ERR</definedName>
    <definedName name="YESSSSSSSSSSSS" localSheetId="4">[2]!ERR</definedName>
    <definedName name="YESSSSSSSSSSSS" localSheetId="5">[2]!ERR</definedName>
    <definedName name="YESSSSSSSSSSSS" localSheetId="6">[2]!ERR</definedName>
    <definedName name="YESSSSSSSSSSSS" localSheetId="7">[2]!ERR</definedName>
    <definedName name="YESSSSSSSSSSSS" localSheetId="8">[2]!ERR</definedName>
    <definedName name="YESSSSSSSSSSSS" localSheetId="9">[2]!ERR</definedName>
    <definedName name="YESSSSSSSSSSSS" localSheetId="10">[2]!ERR</definedName>
    <definedName name="YESSSSSSSSSSSS" localSheetId="11">[2]!ERR</definedName>
    <definedName name="YESSSSSSSSSSSS" localSheetId="12">[2]!ERR</definedName>
    <definedName name="YESSSSSSSSSSSS" localSheetId="13">[2]!ERR</definedName>
    <definedName name="YESSSSSSSSSSSS" localSheetId="14">[2]!ERR</definedName>
    <definedName name="YESSSSSSSSSSSS" localSheetId="3">[2]!ERR</definedName>
    <definedName name="YESSSSSSSSSSSS">[2]!ERR</definedName>
    <definedName name="YESSSSSSSSSSSSS" localSheetId="1">[2]!ERR</definedName>
    <definedName name="YESSSSSSSSSSSSS" localSheetId="4">[2]!ERR</definedName>
    <definedName name="YESSSSSSSSSSSSS" localSheetId="5">[2]!ERR</definedName>
    <definedName name="YESSSSSSSSSSSSS" localSheetId="6">[2]!ERR</definedName>
    <definedName name="YESSSSSSSSSSSSS" localSheetId="7">[2]!ERR</definedName>
    <definedName name="YESSSSSSSSSSSSS" localSheetId="8">[2]!ERR</definedName>
    <definedName name="YESSSSSSSSSSSSS" localSheetId="9">[2]!ERR</definedName>
    <definedName name="YESSSSSSSSSSSSS" localSheetId="10">[2]!ERR</definedName>
    <definedName name="YESSSSSSSSSSSSS" localSheetId="11">[2]!ERR</definedName>
    <definedName name="YESSSSSSSSSSSSS" localSheetId="12">[2]!ERR</definedName>
    <definedName name="YESSSSSSSSSSSSS" localSheetId="13">[2]!ERR</definedName>
    <definedName name="YESSSSSSSSSSSSS" localSheetId="14">[2]!ERR</definedName>
    <definedName name="YESSSSSSSSSSSSS" localSheetId="3">[2]!ERR</definedName>
    <definedName name="YESSSSSSSSSSSSS">[2]!ERR</definedName>
    <definedName name="YESSSSSSSSSSSSSS" localSheetId="1">[2]!ERR</definedName>
    <definedName name="YESSSSSSSSSSSSSS" localSheetId="4">[2]!ERR</definedName>
    <definedName name="YESSSSSSSSSSSSSS" localSheetId="5">[2]!ERR</definedName>
    <definedName name="YESSSSSSSSSSSSSS" localSheetId="6">[2]!ERR</definedName>
    <definedName name="YESSSSSSSSSSSSSS" localSheetId="7">[2]!ERR</definedName>
    <definedName name="YESSSSSSSSSSSSSS" localSheetId="8">[2]!ERR</definedName>
    <definedName name="YESSSSSSSSSSSSSS" localSheetId="9">[2]!ERR</definedName>
    <definedName name="YESSSSSSSSSSSSSS" localSheetId="10">[2]!ERR</definedName>
    <definedName name="YESSSSSSSSSSSSSS" localSheetId="11">[2]!ERR</definedName>
    <definedName name="YESSSSSSSSSSSSSS" localSheetId="12">[2]!ERR</definedName>
    <definedName name="YESSSSSSSSSSSSSS" localSheetId="13">[2]!ERR</definedName>
    <definedName name="YESSSSSSSSSSSSSS" localSheetId="14">[2]!ERR</definedName>
    <definedName name="YESSSSSSSSSSSSSS" localSheetId="3">[2]!ERR</definedName>
    <definedName name="YESSSSSSSSSSSSSS">[2]!ERR</definedName>
    <definedName name="YESSSSSSSSSSSSSSS" localSheetId="1">[2]!ERR</definedName>
    <definedName name="YESSSSSSSSSSSSSSS" localSheetId="4">[2]!ERR</definedName>
    <definedName name="YESSSSSSSSSSSSSSS" localSheetId="5">[2]!ERR</definedName>
    <definedName name="YESSSSSSSSSSSSSSS" localSheetId="6">[2]!ERR</definedName>
    <definedName name="YESSSSSSSSSSSSSSS" localSheetId="7">[2]!ERR</definedName>
    <definedName name="YESSSSSSSSSSSSSSS" localSheetId="8">[2]!ERR</definedName>
    <definedName name="YESSSSSSSSSSSSSSS" localSheetId="9">[2]!ERR</definedName>
    <definedName name="YESSSSSSSSSSSSSSS" localSheetId="10">[2]!ERR</definedName>
    <definedName name="YESSSSSSSSSSSSSSS" localSheetId="11">[2]!ERR</definedName>
    <definedName name="YESSSSSSSSSSSSSSS" localSheetId="12">[2]!ERR</definedName>
    <definedName name="YESSSSSSSSSSSSSSS" localSheetId="13">[2]!ERR</definedName>
    <definedName name="YESSSSSSSSSSSSSSS" localSheetId="14">[2]!ERR</definedName>
    <definedName name="YESSSSSSSSSSSSSSS" localSheetId="3">[2]!ERR</definedName>
    <definedName name="YESSSSSSSSSSSSSSS">[2]!ERR</definedName>
    <definedName name="YESSSSSSSSSSSSSSSS" localSheetId="1">[2]!ERR</definedName>
    <definedName name="YESSSSSSSSSSSSSSSS" localSheetId="4">[2]!ERR</definedName>
    <definedName name="YESSSSSSSSSSSSSSSS" localSheetId="5">[2]!ERR</definedName>
    <definedName name="YESSSSSSSSSSSSSSSS" localSheetId="6">[2]!ERR</definedName>
    <definedName name="YESSSSSSSSSSSSSSSS" localSheetId="7">[2]!ERR</definedName>
    <definedName name="YESSSSSSSSSSSSSSSS" localSheetId="8">[2]!ERR</definedName>
    <definedName name="YESSSSSSSSSSSSSSSS" localSheetId="9">[2]!ERR</definedName>
    <definedName name="YESSSSSSSSSSSSSSSS" localSheetId="10">[2]!ERR</definedName>
    <definedName name="YESSSSSSSSSSSSSSSS" localSheetId="11">[2]!ERR</definedName>
    <definedName name="YESSSSSSSSSSSSSSSS" localSheetId="12">[2]!ERR</definedName>
    <definedName name="YESSSSSSSSSSSSSSSS" localSheetId="13">[2]!ERR</definedName>
    <definedName name="YESSSSSSSSSSSSSSSS" localSheetId="14">[2]!ERR</definedName>
    <definedName name="YESSSSSSSSSSSSSSSS" localSheetId="3">[2]!ERR</definedName>
    <definedName name="YESSSSSSSSSSSSSSSS">[2]!ERR</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 localSheetId="1">[94]!ERR</definedName>
    <definedName name="z" localSheetId="4">[94]!ERR</definedName>
    <definedName name="z" localSheetId="5">[94]!ERR</definedName>
    <definedName name="z" localSheetId="6">[94]!ERR</definedName>
    <definedName name="z" localSheetId="7">[94]!ERR</definedName>
    <definedName name="z" localSheetId="8">[94]!ERR</definedName>
    <definedName name="z" localSheetId="9">[94]!ERR</definedName>
    <definedName name="z" localSheetId="10">[94]!ERR</definedName>
    <definedName name="z" localSheetId="11">[94]!ERR</definedName>
    <definedName name="z" localSheetId="12">[94]!ERR</definedName>
    <definedName name="z" localSheetId="13">[94]!ERR</definedName>
    <definedName name="z" localSheetId="14">[94]!ERR</definedName>
    <definedName name="z" localSheetId="3">[94]!ERR</definedName>
    <definedName name="z">[94]!ERR</definedName>
    <definedName name="zdervr" localSheetId="0"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 i="29" l="1"/>
  <c r="F4" i="28"/>
  <c r="F4" i="27"/>
  <c r="F4" i="26"/>
  <c r="F4" i="25"/>
  <c r="F4" i="21"/>
  <c r="F4" i="20"/>
  <c r="F4" i="19"/>
  <c r="F4" i="18"/>
  <c r="F4" i="17"/>
  <c r="G4" i="16"/>
  <c r="B13" i="29"/>
  <c r="L41" i="29"/>
  <c r="L42" i="29" s="1"/>
  <c r="L35" i="29"/>
  <c r="L34" i="29"/>
  <c r="L28" i="29"/>
  <c r="L27" i="29"/>
  <c r="L26" i="29"/>
  <c r="L25" i="29"/>
  <c r="L19" i="29"/>
  <c r="L18" i="29"/>
  <c r="L20" i="29" s="1"/>
  <c r="L27" i="28"/>
  <c r="B13" i="28"/>
  <c r="L41" i="28"/>
  <c r="L42" i="28" s="1"/>
  <c r="L35" i="28"/>
  <c r="L34" i="28"/>
  <c r="L36" i="28" s="1"/>
  <c r="L28" i="28"/>
  <c r="L26" i="28"/>
  <c r="L25" i="28"/>
  <c r="L19" i="28"/>
  <c r="L18" i="28"/>
  <c r="L27" i="27"/>
  <c r="B13" i="27"/>
  <c r="L41" i="27"/>
  <c r="L42" i="27" s="1"/>
  <c r="L35" i="27"/>
  <c r="L36" i="27" s="1"/>
  <c r="L34" i="27"/>
  <c r="L28" i="27"/>
  <c r="L26" i="27"/>
  <c r="L20" i="27"/>
  <c r="L19" i="27"/>
  <c r="L18" i="27"/>
  <c r="L19" i="26"/>
  <c r="L20" i="26"/>
  <c r="B13" i="26"/>
  <c r="L40" i="26"/>
  <c r="L41" i="26" s="1"/>
  <c r="L34" i="26"/>
  <c r="L33" i="26"/>
  <c r="L27" i="26"/>
  <c r="L26" i="26"/>
  <c r="L18" i="26"/>
  <c r="L21" i="26" s="1"/>
  <c r="L25" i="25"/>
  <c r="B13" i="25"/>
  <c r="L40" i="25"/>
  <c r="L34" i="25"/>
  <c r="L33" i="25"/>
  <c r="L27" i="25"/>
  <c r="L26" i="25"/>
  <c r="L24" i="25"/>
  <c r="L18" i="25"/>
  <c r="L19" i="25" s="1"/>
  <c r="I16" i="24"/>
  <c r="K16" i="24" s="1"/>
  <c r="I15" i="24"/>
  <c r="K15" i="24" s="1"/>
  <c r="K13" i="24"/>
  <c r="K12" i="24" s="1"/>
  <c r="K11" i="24"/>
  <c r="L36" i="29" l="1"/>
  <c r="L29" i="29"/>
  <c r="L44" i="29" s="1"/>
  <c r="L29" i="28"/>
  <c r="L20" i="28"/>
  <c r="L29" i="27"/>
  <c r="L21" i="27"/>
  <c r="L28" i="26"/>
  <c r="L35" i="26"/>
  <c r="L28" i="25"/>
  <c r="L41" i="25"/>
  <c r="L35" i="25"/>
  <c r="K14" i="24"/>
  <c r="K10" i="24"/>
  <c r="K9" i="24" s="1"/>
  <c r="K22" i="24"/>
  <c r="K21" i="24"/>
  <c r="K20" i="24"/>
  <c r="K19" i="24"/>
  <c r="K18" i="24"/>
  <c r="K8" i="24"/>
  <c r="K7" i="24" s="1"/>
  <c r="Q16" i="22"/>
  <c r="P56" i="22"/>
  <c r="P51" i="22"/>
  <c r="P46" i="22"/>
  <c r="P41" i="22"/>
  <c r="P26" i="22"/>
  <c r="P16" i="22"/>
  <c r="P11" i="22"/>
  <c r="L44" i="28" l="1"/>
  <c r="L44" i="27"/>
  <c r="L43" i="26"/>
  <c r="L43" i="25"/>
  <c r="K23" i="24"/>
  <c r="K17" i="24"/>
  <c r="G4" i="22"/>
  <c r="Q56" i="22"/>
  <c r="Q51" i="22"/>
  <c r="Q46" i="22"/>
  <c r="Q41" i="22"/>
  <c r="Q36" i="22"/>
  <c r="P36" i="22"/>
  <c r="Q31" i="22"/>
  <c r="P31" i="22"/>
  <c r="Q26" i="22"/>
  <c r="Q21" i="22"/>
  <c r="P21" i="22"/>
  <c r="Q11" i="22"/>
  <c r="K24" i="24" l="1"/>
  <c r="K25" i="24"/>
  <c r="K26" i="24"/>
  <c r="L47" i="21"/>
  <c r="L19" i="21"/>
  <c r="L20" i="21"/>
  <c r="L21" i="21"/>
  <c r="L26" i="20"/>
  <c r="L27" i="20"/>
  <c r="L19" i="19"/>
  <c r="L51" i="18"/>
  <c r="L39" i="18"/>
  <c r="L40" i="18"/>
  <c r="L41" i="18"/>
  <c r="L42" i="18"/>
  <c r="L43" i="18"/>
  <c r="L44" i="18"/>
  <c r="L45" i="18"/>
  <c r="L46" i="18"/>
  <c r="L30" i="18"/>
  <c r="L31" i="18"/>
  <c r="L32" i="18"/>
  <c r="L33" i="18"/>
  <c r="L34" i="18"/>
  <c r="L35" i="18"/>
  <c r="L36" i="18"/>
  <c r="L37" i="18"/>
  <c r="L38" i="18"/>
  <c r="L29" i="18"/>
  <c r="L47" i="18"/>
  <c r="L23" i="18"/>
  <c r="L19" i="18"/>
  <c r="L20" i="18"/>
  <c r="L21" i="18"/>
  <c r="L19" i="17"/>
  <c r="K27" i="24" l="1"/>
  <c r="N29" i="24" s="1"/>
  <c r="B13" i="20"/>
  <c r="B13" i="21"/>
  <c r="K13" i="2"/>
  <c r="L18" i="21" l="1"/>
  <c r="L43" i="21"/>
  <c r="L18" i="20"/>
  <c r="L19" i="20"/>
  <c r="L41" i="20"/>
  <c r="L18" i="19"/>
  <c r="L20" i="19"/>
  <c r="L42" i="19"/>
  <c r="B13" i="19"/>
  <c r="L63" i="18"/>
  <c r="L22" i="18"/>
  <c r="L18" i="18"/>
  <c r="B13" i="18"/>
  <c r="J18" i="17"/>
  <c r="L18" i="17" s="1"/>
  <c r="L20" i="17"/>
  <c r="B13" i="17" l="1"/>
  <c r="M41" i="16"/>
  <c r="M19" i="16"/>
  <c r="M18" i="16"/>
  <c r="K18" i="16"/>
  <c r="L44" i="21"/>
  <c r="L45" i="21" s="1"/>
  <c r="L37" i="21"/>
  <c r="L36" i="21"/>
  <c r="L30" i="21"/>
  <c r="L29" i="21"/>
  <c r="L28" i="21"/>
  <c r="L22" i="21"/>
  <c r="L23" i="21" s="1"/>
  <c r="L42" i="20"/>
  <c r="L43" i="20"/>
  <c r="L35" i="20"/>
  <c r="L34" i="20"/>
  <c r="L36" i="20" s="1"/>
  <c r="L28" i="20"/>
  <c r="L20" i="20"/>
  <c r="L13" i="20"/>
  <c r="L43" i="19"/>
  <c r="L44" i="19" s="1"/>
  <c r="L36" i="19"/>
  <c r="L35" i="19"/>
  <c r="L37" i="19" s="1"/>
  <c r="L29" i="19"/>
  <c r="L28" i="19"/>
  <c r="L27" i="19"/>
  <c r="L30" i="19" s="1"/>
  <c r="L21" i="19"/>
  <c r="L64" i="18"/>
  <c r="L65" i="18" s="1"/>
  <c r="L57" i="18"/>
  <c r="L56" i="18"/>
  <c r="L50" i="18"/>
  <c r="L49" i="18"/>
  <c r="L48" i="18"/>
  <c r="L13" i="18"/>
  <c r="L43" i="17"/>
  <c r="L42" i="17"/>
  <c r="L36" i="17"/>
  <c r="L35" i="17"/>
  <c r="L29" i="17"/>
  <c r="L28" i="17"/>
  <c r="L27" i="17"/>
  <c r="L21" i="17"/>
  <c r="L22" i="17" s="1"/>
  <c r="L31" i="21" l="1"/>
  <c r="L38" i="21"/>
  <c r="L29" i="20"/>
  <c r="L58" i="18"/>
  <c r="L37" i="17"/>
  <c r="L30" i="17"/>
  <c r="L21" i="20"/>
  <c r="L22" i="19"/>
  <c r="L46" i="19" s="1"/>
  <c r="L24" i="18"/>
  <c r="L44" i="17"/>
  <c r="L45" i="20" l="1"/>
  <c r="L67" i="18"/>
  <c r="L46" i="17"/>
  <c r="K10" i="2"/>
  <c r="K11" i="2"/>
  <c r="K12" i="2"/>
  <c r="K14" i="2"/>
  <c r="M20" i="16" l="1"/>
  <c r="M26" i="16"/>
  <c r="M27" i="16"/>
  <c r="M29" i="16" s="1"/>
  <c r="M28" i="16"/>
  <c r="M34" i="16"/>
  <c r="M35" i="16"/>
  <c r="M36" i="16"/>
  <c r="M42" i="16"/>
  <c r="M43" i="16" s="1"/>
  <c r="C13" i="16"/>
  <c r="B13" i="16"/>
  <c r="M21" i="16" l="1"/>
  <c r="M45" i="16" s="1"/>
  <c r="K8" i="2"/>
  <c r="K15" i="2" s="1"/>
  <c r="K18" i="2" l="1"/>
  <c r="K17" i="2" l="1"/>
  <c r="K16" i="2"/>
  <c r="K19" i="2" l="1"/>
</calcChain>
</file>

<file path=xl/sharedStrings.xml><?xml version="1.0" encoding="utf-8"?>
<sst xmlns="http://schemas.openxmlformats.org/spreadsheetml/2006/main" count="1122" uniqueCount="251">
  <si>
    <t>Copias: Contratista, Supervisor, Interventor y Dependencia Responsable</t>
  </si>
  <si>
    <t>Original:Oficina Juridica</t>
  </si>
  <si>
    <t xml:space="preserve"> </t>
  </si>
  <si>
    <t xml:space="preserve"> ELABORÓ </t>
  </si>
  <si>
    <t>TOTAL COSTO DIRECTO $</t>
  </si>
  <si>
    <t>SUBTOTAL $</t>
  </si>
  <si>
    <t>HR</t>
  </si>
  <si>
    <t xml:space="preserve">VR. PARCIAL </t>
  </si>
  <si>
    <t xml:space="preserve">VALOR UNITARIO </t>
  </si>
  <si>
    <t>CANTIDAD</t>
  </si>
  <si>
    <t>UNIDAD</t>
  </si>
  <si>
    <t>TRABAJADOR</t>
  </si>
  <si>
    <t>IV. MANO DE OBRA</t>
  </si>
  <si>
    <t>MATERIAL</t>
  </si>
  <si>
    <t>III. TRANSPORTES</t>
  </si>
  <si>
    <t>DESCRIPCIÓN</t>
  </si>
  <si>
    <t>II. MATERIALES</t>
  </si>
  <si>
    <t>I. EQUIPO</t>
  </si>
  <si>
    <t>ITEM</t>
  </si>
  <si>
    <t>DATOS ESPECÍFICOS</t>
  </si>
  <si>
    <t>ÁREA DE INFRAESTRUCTURA</t>
  </si>
  <si>
    <t>AA</t>
  </si>
  <si>
    <t>MM</t>
  </si>
  <si>
    <t>DD</t>
  </si>
  <si>
    <t>Fecha</t>
  </si>
  <si>
    <t>HOJA  1  de  1</t>
  </si>
  <si>
    <r>
      <t xml:space="preserve">
</t>
    </r>
    <r>
      <rPr>
        <b/>
        <sz val="12"/>
        <rFont val="Arial"/>
        <family val="2"/>
      </rPr>
      <t xml:space="preserve">ANALISIS DE PRECIOS UNITARIOS DE ITEMS O ACTIVIDADES NO PREVISTAS </t>
    </r>
    <r>
      <rPr>
        <sz val="11"/>
        <rFont val="Arial"/>
        <family val="2"/>
      </rPr>
      <t xml:space="preserve">
2020-11-26
Vs.1.0</t>
    </r>
  </si>
  <si>
    <t>ÍTEM</t>
  </si>
  <si>
    <t>ACTIVIDADES</t>
  </si>
  <si>
    <t>UND</t>
  </si>
  <si>
    <t>CANT</t>
  </si>
  <si>
    <t>Valor Unitario</t>
  </si>
  <si>
    <t>Sub-Total</t>
  </si>
  <si>
    <t>1.1</t>
  </si>
  <si>
    <t>2.1</t>
  </si>
  <si>
    <t>COSTO DIRECTO</t>
  </si>
  <si>
    <t xml:space="preserve">ADMINISTRACIÓN </t>
  </si>
  <si>
    <t>IMPREVISTOS</t>
  </si>
  <si>
    <t>UTILIDAD</t>
  </si>
  <si>
    <t>COSTO TOTAL OBRA CIVIL</t>
  </si>
  <si>
    <t>INDEV</t>
  </si>
  <si>
    <t>ANALISIS UNITARIO DE PRECIOS (APU)</t>
  </si>
  <si>
    <t>ESPECIFICACIÓN</t>
  </si>
  <si>
    <t>GR.</t>
  </si>
  <si>
    <t xml:space="preserve">PART. </t>
  </si>
  <si>
    <t>Herramienta menor 10% M.O AA</t>
  </si>
  <si>
    <t>Vo.Bo</t>
  </si>
  <si>
    <t>2.2</t>
  </si>
  <si>
    <t>PRESUPUESTO OFICIAL DE OBRA</t>
  </si>
  <si>
    <t>2.3</t>
  </si>
  <si>
    <t>INSTALACIONES ELECTRICAS</t>
  </si>
  <si>
    <t>EDGAR PEREZ CAMARGO</t>
  </si>
  <si>
    <t>Volqueta (6 m3)</t>
  </si>
  <si>
    <t xml:space="preserve">Poda de arbol 0.10 m &gt; Ø &lt; 0.25 m; incluye apeo,  desramado, apilado y disposición final 2 km </t>
  </si>
  <si>
    <t xml:space="preserve"> Maniobra desconexión y conexión red de MT. con grua línea viva, trámites y permisos ante el OR, personal y herra. especiales, e ingeniería de detalle al nodo conexión existente y proyectado</t>
  </si>
  <si>
    <t>Suminis. e insta. De estructura bandera completa de afloramiento, subterráneo de 3 cortacircuitos más 3 pararrayos para red de 13,2kV, con puentes semiaislados, grapas, desmonte de la estructura</t>
  </si>
  <si>
    <t>Alquiler de un transformador de potencia de media tensión incluye (alquiler, grúa hidráulica, transportes, conexiones con maniobras). -g</t>
  </si>
  <si>
    <t>Suminis. e insta. de aceite dielectrico, sellos y válvulas para transformador de  300 KVA de MT. -g</t>
  </si>
  <si>
    <t>2.4</t>
  </si>
  <si>
    <t>2.5</t>
  </si>
  <si>
    <t>ARBOLIZACION Y ORNAMENTALES</t>
  </si>
  <si>
    <t>DIA</t>
  </si>
  <si>
    <t>MANTENIMIENTO CORRECTIVO DEL TRANSFORMADOR DE MEDIA TENSION DE LA CENTRAL DE ABASTOS DE YOPAL  CASANARE</t>
  </si>
  <si>
    <t>7795</t>
  </si>
  <si>
    <t>ROCIO QUINTANILLA GALVIS</t>
  </si>
  <si>
    <t>SUBGERENTE ADMINISTRATIVA Y FINANCIERA</t>
  </si>
  <si>
    <t>Cuadrilla AA -3</t>
  </si>
  <si>
    <t>Herramienta tensionado de linea</t>
  </si>
  <si>
    <t>Grua dielectrica linea viva con transformador</t>
  </si>
  <si>
    <t>Campero 2000 cc a 2999 cc</t>
  </si>
  <si>
    <t>t</t>
  </si>
  <si>
    <t>Cuadrilla FF-1 (electrica especializada)</t>
  </si>
  <si>
    <t>profesional 1</t>
  </si>
  <si>
    <t>Herramienta menor 10% M.O. FF-1 elect esp</t>
  </si>
  <si>
    <t>Escalera expandible de 40 pasos dielectrica certificada g</t>
  </si>
  <si>
    <t>D</t>
  </si>
  <si>
    <t>Collarin de 8" a 10" por 2 salida en platina galvanizada de 1/4"</t>
  </si>
  <si>
    <t>Cruceta metálica galva. de 2 1/2" x 2 1/2 x 3/16" x 2,5 m. -g</t>
  </si>
  <si>
    <t>Diagonal recta en angulo de 1 1/2" x 1 1/2" x 3/16" x 1.10 m</t>
  </si>
  <si>
    <t>Perno de maquina de 5/8" x 8"</t>
  </si>
  <si>
    <t>Esparrago galvanizado de 5/8" x 10" con 4 tuercas y 4 arandelas</t>
  </si>
  <si>
    <t>Arandela de presión de 1/2"</t>
  </si>
  <si>
    <t>Arandela galvanizada redonda de 1/2".-</t>
  </si>
  <si>
    <t>Arandela de presion de 5/8</t>
  </si>
  <si>
    <t>Arandela redonda plana de 5/8</t>
  </si>
  <si>
    <t>Cortacircuito de cañuela para 15 KV 100 A</t>
  </si>
  <si>
    <t>Fusible hilo de 15 KV, 8 - 15 A, tipo H.</t>
  </si>
  <si>
    <t>Pararrayos polimerico de 12 KV, 10 KA</t>
  </si>
  <si>
    <t>Grapa de operar en caliente bimetálica.-g</t>
  </si>
  <si>
    <t>Cable Nº 2 AWG ACSR semiaislado XLPE-TK 15KV</t>
  </si>
  <si>
    <t>Aislador de porcelana tipo disco 6" ANSI 52-1</t>
  </si>
  <si>
    <t>Espigo para extremo de poste 13.2 KV</t>
  </si>
  <si>
    <t>Estribo para ACSR Nº 2 - Nº 1/0. -g</t>
  </si>
  <si>
    <t>Cable de cobre desnudo AWG Nº 4</t>
  </si>
  <si>
    <t>Cable de aluminio ACSR No 2</t>
  </si>
  <si>
    <t>Marquillas de identificacion</t>
  </si>
  <si>
    <t>und</t>
  </si>
  <si>
    <t xml:space="preserve">Herramienta tension de linea </t>
  </si>
  <si>
    <t>Grua 5.0 Tn - Camion</t>
  </si>
  <si>
    <t>Alqui. Transfor. Similiar a  la carga del de 300 KVA MT - g</t>
  </si>
  <si>
    <t>Aceite mineral para transformador direléctrico.-g</t>
  </si>
  <si>
    <t>Empaques, bornes, válvulas para transformador de 300kV de MT.-g</t>
  </si>
  <si>
    <t>GL</t>
  </si>
  <si>
    <t>Transporte de materiales - (electricos y  otros)</t>
  </si>
  <si>
    <t>Grua 5.0 Tn - camion</t>
  </si>
  <si>
    <t>Pintura esmalte poliuretano secado rapido g</t>
  </si>
  <si>
    <t>Wash primer B Catalizador 1/4 GL</t>
  </si>
  <si>
    <t>gl</t>
  </si>
  <si>
    <t>Cuadrilla FF-1 (Electrica Especializada</t>
  </si>
  <si>
    <t>PROFESIONAL DE APOYO CPSP 036 DE 2026</t>
  </si>
  <si>
    <t>PROFESIONAL DE APOYO 
CPSP 036 DE 2026</t>
  </si>
  <si>
    <t>Mantenimiento correctivo  del transformador de 300 KVA de MT. Incluye:( grua hidráulica, reparación base metálica, pintura general, barnisado secado en horno, servicio de taller especializado, pruebas con corte de media tensión en un tiempo record). -g</t>
  </si>
  <si>
    <t xml:space="preserve"> Suminis. e insta. De estructura bandera completa de afloramiento, subterráneo de 3 cortacircuitos más 3 pararrayos para red de 13,2kV, con puentes semiaislados, grapas, desmonte de la estructura </t>
  </si>
  <si>
    <t xml:space="preserve"> Alquiler de un transformador de potencia de media tensión incluye (alquiler, grúa hidráulica, transportes, conexiones con maniobras). -g </t>
  </si>
  <si>
    <t xml:space="preserve"> Suminis. e insta. de aceite dielectrico, sellos y válvulas para transformador de  300 KVA de MT. -g </t>
  </si>
  <si>
    <t xml:space="preserve"> Mantenimiento correctivo  del transformador de 300 KVA de MT. Incluye:( grua hidráulica, reparación base metálica, pintura general, barnisado secado en horno, servicio de taller especializado, pruebas con corte de media tensión en un tiempo record). -g </t>
  </si>
  <si>
    <t>Requerimientos Tecnicos</t>
  </si>
  <si>
    <t xml:space="preserve"> Poda de arbol 0.10 m &gt; Ø &lt; 0.25 m </t>
  </si>
  <si>
    <t>Apeo, desramado, apilado y disposicion final a 2 KM</t>
  </si>
  <si>
    <t>Materiales</t>
  </si>
  <si>
    <t>Mano de obra</t>
  </si>
  <si>
    <t xml:space="preserve">Grua línea viva, trámites y permisos ante el OR,  ingeniería de detalle al nodo conexión existente y proyectado </t>
  </si>
  <si>
    <t>Residuos vegetales</t>
  </si>
  <si>
    <t>Transformador alquilado</t>
  </si>
  <si>
    <t>Equipo/ Herramientas</t>
  </si>
  <si>
    <t>Volqueta 6 m3, herramienta menor 10% M.0 AA</t>
  </si>
  <si>
    <t xml:space="preserve">Maniobra desconexión y conexión red de MT. </t>
  </si>
  <si>
    <t>Transporte de materiales -electricos</t>
  </si>
  <si>
    <t xml:space="preserve">subterráneo de 3 cortacircuitos más 3 pararrayos para red de 13,2kV, con puentes semiaislados, grapas, desmonte de la estructura </t>
  </si>
  <si>
    <t>Collarin de 8" a 10" por 2 salida en platina galvanizada de 1/4",; Cruceta metálica galva. de 2 1/2" x 2 1/2 x 3/16" x 2,5 m. -g; Diagonal recta en angulo de 1 1/2" x 1 1/2" x 3/16" x 1.10 m; Perno de maquina de 5/8" x 8"; Esparrago galvanizado de 5/8" x 10" con 4 tuercas y 4 arandelas; Arandela de presión de 1/2"; Arandela galvanizada redonda de 1/2"; Arandela de presion de 5/8; Arandela redonda plana de 5/8; Cortacircuito de cañuela para 15 KV 100 A;Fusible hilo de 15 KV, 8 - 15 A, tipo H; Pararrayos polimerico de 12 KV, 10 KA; Grapa de operar en caliente bimetálica.-g; Cable Nº 2 AWG ACSR semiaislado XLPE-TK 15KV;Aislador de porcelana tipo disco 6" ANSI 52-1; Espigo para extremo de poste 13.2 KV; Estribo para ACSR Nº 2 - Nº 1/0. -g; Cable de cobre desnudo AWG Nº 4; Cable de aluminio ACSR No 2; Marquillas de identificacion</t>
  </si>
  <si>
    <t>Herramienta menor 10% M.O FF-1 elect esp, herramienta tensionado de línea, escalera expandible de 40 pasos dielectrica certificada g; transporte de materiales</t>
  </si>
  <si>
    <t>Alquiler, Transporte, grúa hidráulica, maniobras de conexión</t>
  </si>
  <si>
    <t>Grúa 5 Tn, Camión, herramienta menor 10% M.O. AA, herramienta tensión de línea, Alquiler Transformador similar a la carga de 300 KVA MT</t>
  </si>
  <si>
    <t>Aceite mineral para transformador dieléctrico, empaques, bornes, válvulas para transformador de 300 kv de MT</t>
  </si>
  <si>
    <t>Instalación de insumos certificados, transporte de materiales electricos y otros</t>
  </si>
  <si>
    <t>Herramienta menor 10% M.O. AA, herramienta tensión de línea</t>
  </si>
  <si>
    <t>Herramienta menor 10% M.O. AA, FF-1 elect esp; herramienta tensión de línea,  Grúa 5.0 Tn, Camión</t>
  </si>
  <si>
    <t>Pintura esmalte poliuretano secado rápido, wash primer B Catalizador 1/4 GL</t>
  </si>
  <si>
    <t>grua hidráulica, reparación base metálica, pintura general, barnisado secado en horno, servicio de taller especializado, pruebas con corte de media tensión en un tiempo record, transporte de materiales electricos y otros</t>
  </si>
  <si>
    <t>Grúa dieléctrica linea viva con transformador, Herramienta menor 10% M.O AA,  herramienta tensionado de linea, campero 2000 cc a 2999 cc</t>
  </si>
  <si>
    <t>Transporte de materiales</t>
  </si>
  <si>
    <t>N/A</t>
  </si>
  <si>
    <t xml:space="preserve">Transporte de materiales - electricos y otros </t>
  </si>
  <si>
    <t>Transporte de materiales - electricos y otros: se refiere al capitulo 314 -transporte  cod 5212: transpprte de materiales (electrico y otros ) el cual esta compuesto por transporte por peso en via t.km , transporte por peso en via ( sin pavimentar) t-km, transporte por peso en via (sin pav- montaña)</t>
  </si>
  <si>
    <t>Cuadrilla AA-3:  Cuadrilla de albañilería conformada por un oficial y un ayudante quienes ejecutan actividades de excavación, rellenos, demoliciones, cimentación, formaletería, estructuras en concreto, mampostería, enchapes, fachadas y pisos entre otros.</t>
  </si>
  <si>
    <t xml:space="preserve">Cuadrilla FF-1  electrica especializada: Cuadrilla de instalaciones eléctricas conformada por un oficial, un ayudante y un encargado de obra con una dedicación del 30% los cuales ejecutan la instalación, entubado y alambrado de las instalaciones eléctricas </t>
  </si>
  <si>
    <t xml:space="preserve">Cuadrilla FF-1 electrica especializada: Cuadrilla de instalaciones eléctricas conformada por un oficial, un ayudante y un encargado de obra con una dedicación del 30% los cuales ejecutan la instalación, entubado y alambrado de las instalaciones eléctricas </t>
  </si>
  <si>
    <t>Cuadrilla FF-1  electrica especializada: Cuadrilla de instalaciones eléctricas conformada por un oficial, un ayudante y un encargado de obra con una dedicación del 30% los cuales ejecutan la instalación, entubado y alambrado de las instalaciones eléctricas  + profesinal 1  Ingeniero</t>
  </si>
  <si>
    <t xml:space="preserve">ESTUDIO DE MERCADO </t>
  </si>
  <si>
    <t>No.</t>
  </si>
  <si>
    <t>DATOS COTIZACIÓN</t>
  </si>
  <si>
    <t>COTIZACIÓN No. 1</t>
  </si>
  <si>
    <t>COTIZACIÓN No. 2</t>
  </si>
  <si>
    <t>COTIZACIÓN No. 3</t>
  </si>
  <si>
    <t>MENOR VALOR COTIZADO</t>
  </si>
  <si>
    <t>VALOR PROMEDIO</t>
  </si>
  <si>
    <t>1</t>
  </si>
  <si>
    <t>FECHA</t>
  </si>
  <si>
    <t>NOMBRE</t>
  </si>
  <si>
    <t>VALOR</t>
  </si>
  <si>
    <t>Se deja constancia que los valores fueron cotizados a todo costo e incluyen  todos los gastos, costos, impuestos, tasas, contribuciones que se causen en razón a Ia presentación de Ia oferta, suscripción, legalización y ejecución del contrato; y demás variables que se requieran en la contratación pública.		
Atendiendo los antecedentes legales y jurisprudenciales para garantizar una selección objetiva de contratistas, la entidad ha determinado, como criterio único para establecer el valor de los bienes y/o servicios que ésta pretenda adquirir, el menor valor cotizado.</t>
  </si>
  <si>
    <t>GERENTE 
INDEV
REVISÓ</t>
  </si>
  <si>
    <t>Escalera expandible de 40 pasos dielectrica certificada.</t>
  </si>
  <si>
    <t>XX/0X/2026</t>
  </si>
  <si>
    <t>Cruceta metálica galva. de 2 1/2" x 2 1/2 x 3/16" x 2,5 m.</t>
  </si>
  <si>
    <t>Arandela galvanizada redonda de 1/2".</t>
  </si>
  <si>
    <t>Grapa de operar en caliente bimetálica.</t>
  </si>
  <si>
    <t>Estribo para ACSR Nº 2 - Nº 1/0.</t>
  </si>
  <si>
    <t>Grua dieléctrica línea viva con transporte y elementos aislantes</t>
  </si>
  <si>
    <t>H</t>
  </si>
  <si>
    <t>Alqui. Transfor. Similar a la acarga del de 300kVA MT.</t>
  </si>
  <si>
    <t>Pintura esmalte poliuretano secado rápido.</t>
  </si>
  <si>
    <t>GAL</t>
  </si>
  <si>
    <t>Aceite mineral para transformador direléctrico.</t>
  </si>
  <si>
    <t>Empaques, bornes, válvulas para transformador de 300kV de MT.</t>
  </si>
  <si>
    <t>G</t>
  </si>
  <si>
    <t>NELSON NADYN NIETO RAMIREZ</t>
  </si>
  <si>
    <t>PROFESIONAL DE APOYO CPSP 036-2026
INDEV
ELABORÓ</t>
  </si>
  <si>
    <t>DINAMO DE COLOMBIA LTDA</t>
  </si>
  <si>
    <t>INDISCON INGENIERIA  S.A.S</t>
  </si>
  <si>
    <t>CIIIEM S.A.S</t>
  </si>
  <si>
    <t>SUBGERENTE ADMINISTRATIVA Y FINANCIERA
INDEV
REVISÓ</t>
  </si>
  <si>
    <t>1038</t>
  </si>
  <si>
    <t>m2</t>
  </si>
  <si>
    <t>Enchape de piso en cerámica antideslizante 45 X 45</t>
  </si>
  <si>
    <t>Alistado de pisos e= 0.04 m, en mortero 1:3 similar</t>
  </si>
  <si>
    <t>Esmalte sobre lamina llena (incluye anticorrosivo) GABINETES</t>
  </si>
  <si>
    <t>317</t>
  </si>
  <si>
    <t>550</t>
  </si>
  <si>
    <t>Pintura en esmalte para estructura metalica  existente tipo: correas, cerchas, laminas y angulos, alto 100 - 250 mm y ancho 50 - 200 mm, 2 manos</t>
  </si>
  <si>
    <t>6552</t>
  </si>
  <si>
    <t>ml</t>
  </si>
  <si>
    <t>PINTURAS</t>
  </si>
  <si>
    <t>ENCHAPES</t>
  </si>
  <si>
    <t>3.1</t>
  </si>
  <si>
    <t>4.1</t>
  </si>
  <si>
    <t>4.2</t>
  </si>
  <si>
    <t>NUEVO</t>
  </si>
  <si>
    <t>COD</t>
  </si>
  <si>
    <t>121</t>
  </si>
  <si>
    <t>PAÑETES</t>
  </si>
  <si>
    <t>5.1</t>
  </si>
  <si>
    <t>5.2</t>
  </si>
  <si>
    <t>5.3</t>
  </si>
  <si>
    <t>5.4</t>
  </si>
  <si>
    <t>5.5</t>
  </si>
  <si>
    <t>M2</t>
  </si>
  <si>
    <t xml:space="preserve">Herramienta menor 10% M.O. </t>
  </si>
  <si>
    <t>Anticorrosivo gris/blanco/rojo</t>
  </si>
  <si>
    <t>gal</t>
  </si>
  <si>
    <t>Esmalte brillante tipo pintulux de Pintuco o similar</t>
  </si>
  <si>
    <t>Lija pliego No 120  de 9" x 11" (230 x 280 mm)</t>
  </si>
  <si>
    <t>Thinner</t>
  </si>
  <si>
    <t>Transporte de materiales - 1</t>
  </si>
  <si>
    <t>Cuadrilla CC - 1 (Pintura)</t>
  </si>
  <si>
    <t>Andamio tubular stand. (inc. tijeras)</t>
  </si>
  <si>
    <t>Equipo de pintura con compresor</t>
  </si>
  <si>
    <t>mes</t>
  </si>
  <si>
    <t>Tablon de madera de 3 x 0.25 x 0.05 (alquiler)</t>
  </si>
  <si>
    <t>sm</t>
  </si>
  <si>
    <t>Mortero  1:4 (desperdicio 5%)</t>
  </si>
  <si>
    <t>Filos y dilataciones 1:4</t>
  </si>
  <si>
    <t>Cuadrilla AA - 1 (Albañilera)</t>
  </si>
  <si>
    <t>Agua para obra</t>
  </si>
  <si>
    <t>Ceramica piso antideslizante 45 x 45 cm C2</t>
  </si>
  <si>
    <t>Pegacor blanco adhesivo cerámico</t>
  </si>
  <si>
    <t>l</t>
  </si>
  <si>
    <t>kg</t>
  </si>
  <si>
    <t>Boquilla lista junta normal</t>
  </si>
  <si>
    <t>arena lavada de rio</t>
  </si>
  <si>
    <t>cemento gris</t>
  </si>
  <si>
    <t>Transporte de materiales (arena, piedra, comun, tierra) - m³</t>
  </si>
  <si>
    <t>Pañete liso (allanado) muros 1:4, incluye filos y  dilataciones</t>
  </si>
  <si>
    <t xml:space="preserve">2.1 </t>
  </si>
  <si>
    <t>suministro y aplicación de pintura anticorrosiva y acabado en esmalte sobre superficies metálicas en lamina llena, incluyendo la preparación previa de la superficie mediante la limpieza, lijado y retiro de oxido, pintura deteriorada, grasas o cualquier material que afecte la adherencia y calidad del acabado final.</t>
  </si>
  <si>
    <t>Cuadrilla CC-1 (Pintura) Conformada por un oficial, un estucador y un ayudante, esta cuadrilla
ejecuta las actividades de pintura interior y exterior, en las que se incluye la preparación
de las superficies, resanes, filos, remates y acabado final.</t>
  </si>
  <si>
    <t xml:space="preserve"> este ítem consiste en la aplicación de dos manos de esmalte sobre elementos metálicos (correas, cerchas, laminas y ángulos) incluye limpieza mecánica y anticorrosivo.</t>
  </si>
  <si>
    <t>herramienta menor 10% M.0 AA</t>
  </si>
  <si>
    <t>herramienta menor 10% M.0 AA, Andamio tubular estándar , Equipo de pintura con  compresor</t>
  </si>
  <si>
    <t>Anticorrosivo gris/blanco/rojo,  Esmalte brillante tipo pintulux de o pintuco o similar, lija pliego No 120 de 9" x 11" (230 x 280 mm) , Thinner</t>
  </si>
  <si>
    <t>Esmalte brillante tipo pintulux de o pintuco o similar  Thinner</t>
  </si>
  <si>
    <t>: Se trabajará los filos, dilataciones y mortero de 1:3 con desperdició del 5%, se tendrá en cuenta el agua y la arena lavada que no esté contaminada.  Antes de iniciar la actividad se verificará los planos y las especificaciones según A.P.U, la Interventoría verificará la calidad del pañete que los materiales no presente contaminación, el nivel y la plomada de la actividad, tendrá en cuenta las muestras de laboratorio, los remates, los desplomes, pruebas de una buena adherencia del mortero; mediante golpe, verificación de escuadra en uniones verticales y plomo en las aristas de unión.  Trascurrido tres (3) días de instalación del pañete no debe presentar grietas ni fisuras, si se presenta se debe retirarse y ejecutarlas nuevamente por parte del ejecutor, entregar limpio</t>
  </si>
  <si>
    <t xml:space="preserve">herramienta menor 10% M.0 AA, Andamio tubular estándar </t>
  </si>
  <si>
    <t>Tabla de  madera de 3 x 0.25 x 0.05 (alquilar), mortero 1:4 , Filos y dilataciones 1:4</t>
  </si>
  <si>
    <t>Cuadrilla AA-1 (Albañileria ) Conformada por un oficial y un ayudante, equipo que ejecuta las tareas
más comunes en obra entre las que incluyen excavación, rellenos, demoliciones,
cimentación, formaletería, estructuras en concreto, mampostería, enchapes, cubiertas,
fachadas y pisos.</t>
  </si>
  <si>
    <t xml:space="preserve">Las zonas de baños y cocina demarcadas en planos con altura de piso y lo indique el presupuesto, serán enchapadas en baldosa de porcelana de primera calidad, según detalle en especificaciones, incluye muros y pisos.
Todos los pisos en cerámica serán de primera calidad y previamente aprobados por el supervisor de obra, los cuales deben estar de acuerdo a las especificaciones de los planos y demás documentos que complementan este proyecto.
Se utilizarán paños con fichas de las dimensiones mostradas en los planos, seleccionando previamente con el Interventor los colores, tonos y fábrica, observando cuidado especial en la selección del fabricante.
Se limpiará por partes la superficie del entresuelo o base de concreto que se vaya a ejecutar cada día y sobre ella se colocará una capa de pegante pegacor blanco adhesivo cerámico recomendado por el fabricante específicamente para cada enchape orientando las pendientes hacia los desagües y dejando la superficie bien pareja y alisada. </t>
  </si>
  <si>
    <t>Agua para obra, Ceramica piso antideslizante 45 x 45 cm C2, Boquilla lista junta normal, Pegacor blanco adhesivo ceramico</t>
  </si>
  <si>
    <t>El Contratista garantizará la horizontalidad del piso sobre el que se va a instalar el acabado, alistándolo con mortero en proporción 1:3 (cemento Portland tipo 1: arena lavada pozo) amasada con agua, y si fuera el caso y es exigido por el supervisor, el amasado se hará con una mezcla de agua y aditivo líquido, para mejorar la adherencia y aumentar la resistencia del mortero que cumpla con la norma ASTM C-1059 del 86 o similar en proporción 3:1 respectivamente, en volumen.
La superficie resanada o realizada debe estar sana estructuralmente y completamente libre de polvo, mugre, grasa o elementos extraños; por lo que antes del vaciado del mortero se hará la limpieza de toda la superficie con la herramienta exigida por el supervisor, para retirar residuos de otros morteros, suciedad, tierra, etc. Posteriormente se humedecerá la superficie sin dejar empozamientos. 
Por el supervisor,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t>
  </si>
  <si>
    <t>Transporte de materiales - 1, Transporte de materiales (arena, piedra, comun, tierra) - m³</t>
  </si>
  <si>
    <t>Agua para obra, arena lavada de rio, cemento gris</t>
  </si>
  <si>
    <t>MANTENIMIENTO CORRECTIVO DE LAS INSTALACIONES Y LA SUBESTACION ELÉCTRICA DE LA CENTRAL DE ABASTOS DEL MUNICIPIO DE YOPAL – CASANARE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</si>
</sst>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 #,##0.00_);_(* \(#,##0.00\);_(* &quot;-&quot;??_);_(@_)"/>
    <numFmt numFmtId="165" formatCode="0.0000"/>
    <numFmt numFmtId="166" formatCode="0.000"/>
    <numFmt numFmtId="167" formatCode="_-* #,##0.00\ _€_-;\-* #,##0.00\ _€_-;_-* &quot;-&quot;??\ _€_-;_-@_-"/>
    <numFmt numFmtId="168" formatCode="0.0"/>
    <numFmt numFmtId="169" formatCode="_(&quot;$&quot;\ * #,##0_);_(&quot;$&quot;\ * \(#,##0\);_(&quot;$&quot;\ * &quot;-&quot;??_);_(@_)"/>
    <numFmt numFmtId="170" formatCode="_-[$$-240A]\ * #,##0.00_-;\-[$$-240A]\ * #,##0.00_-;_-[$$-240A]\ * &quot;-&quot;??_-;_-@_-"/>
    <numFmt numFmtId="171" formatCode="_([$$-2C0A]* #,##0.00_);_([$$-2C0A]* \(#,##0.00\);_([$$-2C0A]* &quot;-&quot;??_);_(@_)"/>
    <numFmt numFmtId="172" formatCode="_(&quot;$&quot;\ * #,##0.00_);_(&quot;$&quot;\ * \(#,##0.00\);_(&quot;$&quot;\ * &quot;-&quot;??_);_(@_)"/>
  </numFmts>
  <fonts count="2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name val="Arial"/>
      <family val="2"/>
    </font>
    <font>
      <i/>
      <sz val="11"/>
      <name val="Arial"/>
      <family val="2"/>
    </font>
    <font>
      <sz val="10"/>
      <name val="Arial"/>
      <family val="2"/>
    </font>
    <font>
      <b/>
      <sz val="11"/>
      <name val="Arial"/>
      <family val="2"/>
    </font>
    <font>
      <b/>
      <sz val="12"/>
      <name val="Arial"/>
      <family val="2"/>
    </font>
    <font>
      <b/>
      <sz val="14"/>
      <color theme="1"/>
      <name val="Calibri"/>
      <family val="2"/>
      <scheme val="minor"/>
    </font>
    <font>
      <sz val="11"/>
      <name val="Calibri"/>
      <family val="2"/>
      <charset val="204"/>
      <scheme val="minor"/>
    </font>
    <font>
      <sz val="11"/>
      <color theme="1"/>
      <name val="Calibri"/>
      <family val="2"/>
      <charset val="204"/>
      <scheme val="minor"/>
    </font>
    <font>
      <sz val="11"/>
      <name val="Calibri"/>
      <family val="2"/>
      <scheme val="minor"/>
    </font>
    <font>
      <b/>
      <sz val="11"/>
      <name val="Calibri"/>
      <family val="2"/>
      <scheme val="minor"/>
    </font>
    <font>
      <b/>
      <sz val="10"/>
      <color theme="1"/>
      <name val="Calibri"/>
      <family val="2"/>
      <scheme val="minor"/>
    </font>
    <font>
      <sz val="8"/>
      <name val="Calibri"/>
      <family val="2"/>
      <scheme val="minor"/>
    </font>
    <font>
      <b/>
      <sz val="12"/>
      <color theme="1"/>
      <name val="Calibri"/>
      <family val="2"/>
      <scheme val="minor"/>
    </font>
    <font>
      <sz val="12"/>
      <color theme="1"/>
      <name val="Calibri"/>
      <family val="2"/>
      <scheme val="minor"/>
    </font>
    <font>
      <sz val="12"/>
      <color theme="1"/>
      <name val="Times New Roman"/>
      <family val="1"/>
    </font>
    <font>
      <b/>
      <sz val="8"/>
      <color rgb="FF000000"/>
      <name val="Arial"/>
      <family val="2"/>
    </font>
    <font>
      <sz val="8"/>
      <color rgb="FF000000"/>
      <name val="Arial"/>
      <family val="2"/>
    </font>
    <font>
      <b/>
      <sz val="12"/>
      <color theme="1"/>
      <name val="Calibri"/>
      <family val="2"/>
      <charset val="204"/>
      <scheme val="minor"/>
    </font>
    <font>
      <sz val="11"/>
      <color rgb="FFFF0000"/>
      <name val="Calibri"/>
      <family val="2"/>
      <scheme val="minor"/>
    </font>
  </fonts>
  <fills count="10">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BFBFBF"/>
        <bgColor indexed="64"/>
      </patternFill>
    </fill>
    <fill>
      <patternFill patternType="solid">
        <fgColor rgb="FFFFFFFF"/>
        <bgColor indexed="64"/>
      </patternFill>
    </fill>
  </fills>
  <borders count="72">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double">
        <color indexed="64"/>
      </top>
      <bottom style="thin">
        <color indexed="64"/>
      </bottom>
      <diagonal/>
    </border>
    <border>
      <left/>
      <right/>
      <top style="double">
        <color indexed="64"/>
      </top>
      <bottom style="thin">
        <color indexed="64"/>
      </bottom>
      <diagonal/>
    </border>
    <border>
      <left style="medium">
        <color indexed="64"/>
      </left>
      <right/>
      <top style="double">
        <color indexed="64"/>
      </top>
      <bottom style="thin">
        <color indexed="64"/>
      </bottom>
      <diagonal/>
    </border>
    <border>
      <left/>
      <right style="medium">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top style="medium">
        <color auto="1"/>
      </top>
      <bottom/>
      <diagonal/>
    </border>
    <border>
      <left/>
      <right style="thin">
        <color auto="1"/>
      </right>
      <top style="medium">
        <color auto="1"/>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2">
    <xf numFmtId="0" fontId="0" fillId="0" borderId="0"/>
    <xf numFmtId="9" fontId="1" fillId="0" borderId="0" applyFont="0" applyFill="0" applyBorder="0" applyAlignment="0" applyProtection="0"/>
    <xf numFmtId="0" fontId="3" fillId="0" borderId="0"/>
    <xf numFmtId="164" fontId="6" fillId="0" borderId="0" applyFont="0" applyFill="0" applyBorder="0" applyAlignment="0" applyProtection="0"/>
    <xf numFmtId="0" fontId="6" fillId="0" borderId="0"/>
    <xf numFmtId="0" fontId="6" fillId="0" borderId="0"/>
    <xf numFmtId="164" fontId="1" fillId="0" borderId="0" applyFont="0" applyFill="0" applyBorder="0" applyAlignment="0" applyProtection="0"/>
    <xf numFmtId="171" fontId="6" fillId="0" borderId="0"/>
    <xf numFmtId="0" fontId="6" fillId="0" borderId="0"/>
    <xf numFmtId="0" fontId="3" fillId="0" borderId="0"/>
    <xf numFmtId="0" fontId="3" fillId="0" borderId="0"/>
    <xf numFmtId="44" fontId="1" fillId="0" borderId="0" applyFont="0" applyFill="0" applyBorder="0" applyAlignment="0" applyProtection="0"/>
  </cellStyleXfs>
  <cellXfs count="290">
    <xf numFmtId="0" fontId="0" fillId="0" borderId="0" xfId="0"/>
    <xf numFmtId="0" fontId="4" fillId="0" borderId="0" xfId="2" applyFont="1"/>
    <xf numFmtId="0" fontId="4" fillId="0" borderId="1" xfId="2" applyFont="1" applyBorder="1"/>
    <xf numFmtId="0" fontId="4" fillId="0" borderId="2" xfId="2" applyFont="1" applyBorder="1"/>
    <xf numFmtId="0" fontId="4" fillId="0" borderId="3" xfId="2" applyFont="1" applyBorder="1"/>
    <xf numFmtId="0" fontId="4" fillId="0" borderId="5" xfId="2" applyFont="1" applyBorder="1"/>
    <xf numFmtId="0" fontId="4" fillId="0" borderId="4" xfId="2" applyFont="1" applyBorder="1"/>
    <xf numFmtId="43" fontId="4" fillId="0" borderId="0" xfId="2" applyNumberFormat="1" applyFont="1"/>
    <xf numFmtId="0" fontId="4" fillId="0" borderId="6" xfId="2" applyFont="1" applyBorder="1"/>
    <xf numFmtId="2" fontId="4" fillId="0" borderId="0" xfId="2" applyNumberFormat="1" applyFont="1"/>
    <xf numFmtId="164" fontId="4" fillId="2" borderId="7" xfId="3" applyFont="1" applyFill="1" applyBorder="1"/>
    <xf numFmtId="164" fontId="4" fillId="0" borderId="11" xfId="3" applyFont="1" applyFill="1" applyBorder="1" applyAlignment="1">
      <alignment vertical="center"/>
    </xf>
    <xf numFmtId="0" fontId="4" fillId="0" borderId="14" xfId="2" applyFont="1" applyBorder="1"/>
    <xf numFmtId="0" fontId="4" fillId="0" borderId="15" xfId="2" applyFont="1" applyBorder="1"/>
    <xf numFmtId="164" fontId="4" fillId="0" borderId="16" xfId="3" applyFont="1" applyFill="1" applyBorder="1" applyAlignment="1">
      <alignment vertical="center"/>
    </xf>
    <xf numFmtId="0" fontId="7" fillId="2" borderId="21" xfId="2" applyFont="1" applyFill="1" applyBorder="1" applyAlignment="1">
      <alignment horizontal="center"/>
    </xf>
    <xf numFmtId="0" fontId="7" fillId="2" borderId="24" xfId="2" applyFont="1" applyFill="1" applyBorder="1"/>
    <xf numFmtId="0" fontId="7" fillId="2" borderId="25" xfId="2" applyFont="1" applyFill="1" applyBorder="1"/>
    <xf numFmtId="0" fontId="4" fillId="2" borderId="26" xfId="2" applyFont="1" applyFill="1" applyBorder="1"/>
    <xf numFmtId="0" fontId="4" fillId="2" borderId="19" xfId="2" applyFont="1" applyFill="1" applyBorder="1"/>
    <xf numFmtId="0" fontId="7" fillId="2" borderId="20" xfId="2" applyFont="1" applyFill="1" applyBorder="1"/>
    <xf numFmtId="0" fontId="7" fillId="0" borderId="5" xfId="2" applyFont="1" applyBorder="1"/>
    <xf numFmtId="167" fontId="4" fillId="0" borderId="0" xfId="2" applyNumberFormat="1" applyFont="1"/>
    <xf numFmtId="2" fontId="4" fillId="0" borderId="31" xfId="2" applyNumberFormat="1" applyFont="1" applyBorder="1" applyAlignment="1">
      <alignment horizontal="center" vertical="center"/>
    </xf>
    <xf numFmtId="49" fontId="4" fillId="0" borderId="31" xfId="2" applyNumberFormat="1" applyFont="1" applyBorder="1" applyAlignment="1">
      <alignment horizontal="center" vertical="center"/>
    </xf>
    <xf numFmtId="0" fontId="7" fillId="2" borderId="33" xfId="2" applyFont="1" applyFill="1" applyBorder="1" applyAlignment="1">
      <alignment horizontal="center"/>
    </xf>
    <xf numFmtId="0" fontId="4" fillId="3" borderId="0" xfId="2" applyFont="1" applyFill="1"/>
    <xf numFmtId="0" fontId="4" fillId="0" borderId="8" xfId="2" applyFont="1" applyBorder="1"/>
    <xf numFmtId="0" fontId="4" fillId="0" borderId="9" xfId="2" applyFont="1" applyBorder="1"/>
    <xf numFmtId="0" fontId="4" fillId="0" borderId="10" xfId="2" applyFont="1" applyBorder="1"/>
    <xf numFmtId="0" fontId="0" fillId="0" borderId="43" xfId="0" applyBorder="1"/>
    <xf numFmtId="0" fontId="0" fillId="0" borderId="42" xfId="0" applyBorder="1"/>
    <xf numFmtId="0" fontId="0" fillId="0" borderId="41" xfId="0" applyBorder="1"/>
    <xf numFmtId="168" fontId="2" fillId="6" borderId="47" xfId="0" applyNumberFormat="1" applyFont="1" applyFill="1" applyBorder="1" applyAlignment="1">
      <alignment horizontal="center" vertical="center"/>
    </xf>
    <xf numFmtId="0" fontId="2" fillId="6" borderId="46" xfId="0" applyFont="1" applyFill="1" applyBorder="1" applyAlignment="1">
      <alignment horizontal="center" vertical="center"/>
    </xf>
    <xf numFmtId="0" fontId="2" fillId="6" borderId="46" xfId="0" applyFont="1" applyFill="1" applyBorder="1" applyAlignment="1">
      <alignment horizontal="center" vertical="center" wrapText="1"/>
    </xf>
    <xf numFmtId="0" fontId="2" fillId="6" borderId="16" xfId="0" applyFont="1" applyFill="1" applyBorder="1" applyAlignment="1">
      <alignment horizontal="center" vertical="center"/>
    </xf>
    <xf numFmtId="49" fontId="10" fillId="7" borderId="47" xfId="4" applyNumberFormat="1" applyFont="1" applyFill="1" applyBorder="1" applyAlignment="1">
      <alignment horizontal="center" vertical="center"/>
    </xf>
    <xf numFmtId="169" fontId="10" fillId="7" borderId="46" xfId="4" applyNumberFormat="1" applyFont="1" applyFill="1" applyBorder="1" applyAlignment="1">
      <alignment horizontal="center" vertical="center"/>
    </xf>
    <xf numFmtId="170" fontId="10" fillId="7" borderId="46" xfId="0" applyNumberFormat="1" applyFont="1" applyFill="1" applyBorder="1" applyAlignment="1">
      <alignment horizontal="center" vertical="center"/>
    </xf>
    <xf numFmtId="170" fontId="10" fillId="7" borderId="16" xfId="0" applyNumberFormat="1" applyFont="1" applyFill="1" applyBorder="1" applyAlignment="1">
      <alignment horizontal="center" vertical="center" wrapText="1"/>
    </xf>
    <xf numFmtId="170" fontId="12" fillId="6" borderId="51" xfId="0" applyNumberFormat="1" applyFont="1" applyFill="1" applyBorder="1" applyAlignment="1">
      <alignment horizontal="center" vertical="center"/>
    </xf>
    <xf numFmtId="170" fontId="12" fillId="6" borderId="21" xfId="0" applyNumberFormat="1" applyFont="1" applyFill="1" applyBorder="1" applyAlignment="1">
      <alignment horizontal="center" vertical="center" wrapText="1"/>
    </xf>
    <xf numFmtId="9" fontId="12" fillId="0" borderId="46" xfId="1" applyFont="1" applyFill="1" applyBorder="1" applyAlignment="1">
      <alignment horizontal="center" vertical="center"/>
    </xf>
    <xf numFmtId="170" fontId="12" fillId="0" borderId="16" xfId="0" applyNumberFormat="1" applyFont="1" applyBorder="1" applyAlignment="1">
      <alignment horizontal="center" vertical="center" wrapText="1"/>
    </xf>
    <xf numFmtId="0" fontId="4" fillId="2" borderId="9" xfId="2" applyFont="1" applyFill="1" applyBorder="1"/>
    <xf numFmtId="0" fontId="4" fillId="2" borderId="9" xfId="2" applyFont="1" applyFill="1" applyBorder="1" applyProtection="1">
      <protection locked="0"/>
    </xf>
    <xf numFmtId="0" fontId="4" fillId="2" borderId="8" xfId="2" applyFont="1" applyFill="1" applyBorder="1"/>
    <xf numFmtId="0" fontId="2" fillId="6" borderId="17" xfId="0" applyFont="1" applyFill="1" applyBorder="1" applyAlignment="1">
      <alignment horizontal="center" vertical="center"/>
    </xf>
    <xf numFmtId="168" fontId="2" fillId="6" borderId="19" xfId="0" applyNumberFormat="1" applyFont="1" applyFill="1" applyBorder="1" applyAlignment="1">
      <alignment horizontal="center" vertical="center"/>
    </xf>
    <xf numFmtId="49" fontId="10" fillId="7" borderId="46" xfId="4" applyNumberFormat="1" applyFont="1" applyFill="1" applyBorder="1" applyAlignment="1">
      <alignment horizontal="center" vertical="center"/>
    </xf>
    <xf numFmtId="2" fontId="11" fillId="7" borderId="46" xfId="0" applyNumberFormat="1" applyFont="1" applyFill="1" applyBorder="1" applyAlignment="1">
      <alignment horizontal="center" vertical="center"/>
    </xf>
    <xf numFmtId="0" fontId="4" fillId="4" borderId="46" xfId="2" applyFont="1" applyFill="1" applyBorder="1" applyAlignment="1">
      <alignment horizontal="center" vertical="center"/>
    </xf>
    <xf numFmtId="0" fontId="4" fillId="0" borderId="46" xfId="2" applyFont="1" applyBorder="1" applyAlignment="1">
      <alignment horizontal="center" vertical="center"/>
    </xf>
    <xf numFmtId="0" fontId="7" fillId="2" borderId="40" xfId="2" applyFont="1" applyFill="1" applyBorder="1" applyAlignment="1">
      <alignment vertical="center"/>
    </xf>
    <xf numFmtId="0" fontId="7" fillId="2" borderId="39" xfId="2" applyFont="1" applyFill="1" applyBorder="1" applyAlignment="1">
      <alignment vertical="center"/>
    </xf>
    <xf numFmtId="0" fontId="7" fillId="2" borderId="38" xfId="2" applyFont="1" applyFill="1" applyBorder="1" applyAlignment="1">
      <alignment vertical="center"/>
    </xf>
    <xf numFmtId="0" fontId="4" fillId="0" borderId="0" xfId="2" applyFont="1" applyAlignment="1">
      <alignment vertical="center"/>
    </xf>
    <xf numFmtId="0" fontId="7" fillId="2" borderId="10" xfId="2" applyFont="1" applyFill="1" applyBorder="1" applyAlignment="1" applyProtection="1">
      <alignment vertical="center"/>
      <protection locked="0"/>
    </xf>
    <xf numFmtId="3" fontId="4" fillId="0" borderId="0" xfId="2" applyNumberFormat="1" applyFont="1"/>
    <xf numFmtId="170" fontId="13" fillId="6" borderId="53" xfId="0" applyNumberFormat="1" applyFont="1" applyFill="1" applyBorder="1" applyAlignment="1">
      <alignment horizontal="center" vertical="center"/>
    </xf>
    <xf numFmtId="170" fontId="13" fillId="6" borderId="11" xfId="0" applyNumberFormat="1" applyFont="1" applyFill="1" applyBorder="1" applyAlignment="1">
      <alignment horizontal="center" vertical="center" wrapText="1"/>
    </xf>
    <xf numFmtId="164" fontId="4" fillId="3" borderId="7" xfId="3" applyFont="1" applyFill="1" applyBorder="1"/>
    <xf numFmtId="44" fontId="0" fillId="0" borderId="0" xfId="11" applyFont="1"/>
    <xf numFmtId="0" fontId="18" fillId="0" borderId="0" xfId="0" applyFont="1" applyAlignment="1">
      <alignment vertical="center" wrapText="1"/>
    </xf>
    <xf numFmtId="0" fontId="17" fillId="0" borderId="0" xfId="0" applyFont="1"/>
    <xf numFmtId="0" fontId="17" fillId="0" borderId="0" xfId="0" applyFont="1" applyAlignment="1">
      <alignment vertical="center" wrapText="1"/>
    </xf>
    <xf numFmtId="0" fontId="19" fillId="8" borderId="46" xfId="0" applyFont="1" applyFill="1" applyBorder="1" applyAlignment="1">
      <alignment horizontal="justify" vertical="top"/>
    </xf>
    <xf numFmtId="0" fontId="20" fillId="9" borderId="46" xfId="0" applyFont="1" applyFill="1" applyBorder="1" applyAlignment="1">
      <alignment horizontal="center" vertical="center" wrapText="1"/>
    </xf>
    <xf numFmtId="0" fontId="0" fillId="0" borderId="5" xfId="0" applyBorder="1"/>
    <xf numFmtId="0" fontId="0" fillId="0" borderId="4" xfId="0" applyBorder="1"/>
    <xf numFmtId="169" fontId="10" fillId="7" borderId="47" xfId="4" applyNumberFormat="1" applyFont="1" applyFill="1" applyBorder="1" applyAlignment="1">
      <alignment vertical="center" wrapText="1"/>
    </xf>
    <xf numFmtId="169" fontId="10" fillId="7" borderId="52" xfId="4" applyNumberFormat="1" applyFont="1" applyFill="1" applyBorder="1" applyAlignment="1">
      <alignment vertical="center" wrapText="1"/>
    </xf>
    <xf numFmtId="0" fontId="2" fillId="0" borderId="0" xfId="0" applyFont="1"/>
    <xf numFmtId="0" fontId="0" fillId="0" borderId="0" xfId="0" applyAlignment="1">
      <alignment wrapText="1"/>
    </xf>
    <xf numFmtId="0" fontId="0" fillId="0" borderId="0" xfId="0" applyAlignment="1">
      <alignment vertical="center" wrapText="1"/>
    </xf>
    <xf numFmtId="0" fontId="0" fillId="0" borderId="3" xfId="0" applyBorder="1"/>
    <xf numFmtId="0" fontId="0" fillId="0" borderId="2" xfId="0" applyBorder="1"/>
    <xf numFmtId="0" fontId="0" fillId="0" borderId="1" xfId="0" applyBorder="1"/>
    <xf numFmtId="0" fontId="19" fillId="8" borderId="46" xfId="0" applyFont="1" applyFill="1" applyBorder="1" applyAlignment="1">
      <alignment horizontal="center" vertical="center"/>
    </xf>
    <xf numFmtId="0" fontId="19" fillId="8" borderId="46" xfId="0" applyFont="1" applyFill="1" applyBorder="1" applyAlignment="1">
      <alignment horizontal="center" vertical="center" wrapText="1"/>
    </xf>
    <xf numFmtId="44" fontId="22" fillId="0" borderId="0" xfId="0" applyNumberFormat="1" applyFont="1"/>
    <xf numFmtId="170" fontId="2" fillId="6" borderId="16" xfId="0" applyNumberFormat="1" applyFont="1" applyFill="1" applyBorder="1" applyAlignment="1">
      <alignment horizontal="center" vertical="center"/>
    </xf>
    <xf numFmtId="49" fontId="10" fillId="0" borderId="47" xfId="4" applyNumberFormat="1" applyFont="1" applyBorder="1" applyAlignment="1">
      <alignment horizontal="center" vertical="center"/>
    </xf>
    <xf numFmtId="49" fontId="10" fillId="0" borderId="46" xfId="4" applyNumberFormat="1" applyFont="1" applyBorder="1" applyAlignment="1">
      <alignment horizontal="center" vertical="center"/>
    </xf>
    <xf numFmtId="169" fontId="10" fillId="0" borderId="46" xfId="4" applyNumberFormat="1" applyFont="1" applyBorder="1" applyAlignment="1">
      <alignment horizontal="center" vertical="center"/>
    </xf>
    <xf numFmtId="2" fontId="11" fillId="0" borderId="46" xfId="0" applyNumberFormat="1" applyFont="1" applyBorder="1" applyAlignment="1">
      <alignment horizontal="center" vertical="center"/>
    </xf>
    <xf numFmtId="170" fontId="10" fillId="0" borderId="46" xfId="0" applyNumberFormat="1" applyFont="1" applyBorder="1" applyAlignment="1">
      <alignment horizontal="center" vertical="center"/>
    </xf>
    <xf numFmtId="170" fontId="10" fillId="0" borderId="16" xfId="0" applyNumberFormat="1" applyFont="1" applyBorder="1" applyAlignment="1">
      <alignment horizontal="center" vertical="center" wrapText="1"/>
    </xf>
    <xf numFmtId="49" fontId="10" fillId="0" borderId="18" xfId="4" applyNumberFormat="1" applyFont="1" applyBorder="1" applyAlignment="1">
      <alignment horizontal="center" vertical="center"/>
    </xf>
    <xf numFmtId="49" fontId="10" fillId="7" borderId="18" xfId="4" applyNumberFormat="1" applyFont="1" applyFill="1" applyBorder="1" applyAlignment="1">
      <alignment horizontal="center" vertical="center"/>
    </xf>
    <xf numFmtId="170" fontId="0" fillId="0" borderId="0" xfId="0" applyNumberFormat="1"/>
    <xf numFmtId="0" fontId="16" fillId="0" borderId="46" xfId="0" applyFont="1" applyBorder="1" applyAlignment="1">
      <alignment horizontal="center" vertical="center" wrapText="1"/>
    </xf>
    <xf numFmtId="49" fontId="13" fillId="6" borderId="52" xfId="4" applyNumberFormat="1" applyFont="1" applyFill="1" applyBorder="1" applyAlignment="1">
      <alignment horizontal="center" vertical="center"/>
    </xf>
    <xf numFmtId="49" fontId="13" fillId="6" borderId="12" xfId="4" applyNumberFormat="1" applyFont="1" applyFill="1" applyBorder="1" applyAlignment="1">
      <alignment horizontal="center" vertical="center"/>
    </xf>
    <xf numFmtId="49" fontId="13" fillId="6" borderId="53" xfId="4" applyNumberFormat="1" applyFont="1" applyFill="1" applyBorder="1" applyAlignment="1">
      <alignment horizontal="center" vertical="center"/>
    </xf>
    <xf numFmtId="49" fontId="12" fillId="6" borderId="50" xfId="4" applyNumberFormat="1" applyFont="1" applyFill="1" applyBorder="1" applyAlignment="1">
      <alignment horizontal="center" vertical="center"/>
    </xf>
    <xf numFmtId="49" fontId="12" fillId="6" borderId="22" xfId="4" applyNumberFormat="1" applyFont="1" applyFill="1" applyBorder="1" applyAlignment="1">
      <alignment horizontal="center" vertical="center"/>
    </xf>
    <xf numFmtId="49" fontId="12" fillId="6" borderId="51" xfId="4" applyNumberFormat="1" applyFont="1" applyFill="1" applyBorder="1" applyAlignment="1">
      <alignment horizontal="center" vertical="center"/>
    </xf>
    <xf numFmtId="49" fontId="12" fillId="0" borderId="47" xfId="4" applyNumberFormat="1" applyFont="1" applyBorder="1" applyAlignment="1">
      <alignment horizontal="center" vertical="center"/>
    </xf>
    <xf numFmtId="49" fontId="12" fillId="0" borderId="17" xfId="4" applyNumberFormat="1" applyFont="1" applyBorder="1" applyAlignment="1">
      <alignment horizontal="center" vertical="center"/>
    </xf>
    <xf numFmtId="49" fontId="12" fillId="0" borderId="46" xfId="4" applyNumberFormat="1" applyFont="1" applyBorder="1" applyAlignment="1">
      <alignment horizontal="center" vertical="center"/>
    </xf>
    <xf numFmtId="0" fontId="2" fillId="6" borderId="56" xfId="0" applyFont="1" applyFill="1" applyBorder="1" applyAlignment="1">
      <alignment horizontal="center" vertical="center"/>
    </xf>
    <xf numFmtId="0" fontId="2" fillId="6" borderId="16" xfId="0" applyFont="1" applyFill="1" applyBorder="1" applyAlignment="1">
      <alignment horizontal="center" vertical="center"/>
    </xf>
    <xf numFmtId="0" fontId="2" fillId="6" borderId="18" xfId="0" applyFont="1" applyFill="1" applyBorder="1" applyAlignment="1">
      <alignment horizontal="left" vertical="center"/>
    </xf>
    <xf numFmtId="0" fontId="2" fillId="6" borderId="19" xfId="0" applyFont="1" applyFill="1" applyBorder="1" applyAlignment="1">
      <alignment horizontal="left" vertical="center"/>
    </xf>
    <xf numFmtId="0" fontId="2" fillId="6" borderId="17" xfId="0" applyFont="1" applyFill="1" applyBorder="1" applyAlignment="1">
      <alignment horizontal="left" vertical="center"/>
    </xf>
    <xf numFmtId="169" fontId="10" fillId="7" borderId="18" xfId="4" applyNumberFormat="1" applyFont="1" applyFill="1" applyBorder="1" applyAlignment="1">
      <alignment horizontal="justify" vertical="center" wrapText="1"/>
    </xf>
    <xf numFmtId="169" fontId="10" fillId="7" borderId="19" xfId="4" applyNumberFormat="1" applyFont="1" applyFill="1" applyBorder="1" applyAlignment="1">
      <alignment horizontal="justify" vertical="center" wrapText="1"/>
    </xf>
    <xf numFmtId="169" fontId="10" fillId="7" borderId="17" xfId="4" applyNumberFormat="1" applyFont="1" applyFill="1" applyBorder="1" applyAlignment="1">
      <alignment horizontal="justify" vertical="center" wrapText="1"/>
    </xf>
    <xf numFmtId="0" fontId="9" fillId="5" borderId="5" xfId="0" applyFont="1" applyFill="1" applyBorder="1" applyAlignment="1">
      <alignment horizontal="center" vertical="center"/>
    </xf>
    <xf numFmtId="0" fontId="9" fillId="5" borderId="0" xfId="0" applyFont="1" applyFill="1" applyAlignment="1">
      <alignment horizontal="center" vertical="center"/>
    </xf>
    <xf numFmtId="0" fontId="9" fillId="5" borderId="4" xfId="0" applyFont="1" applyFill="1" applyBorder="1" applyAlignment="1">
      <alignment horizontal="center" vertical="center"/>
    </xf>
    <xf numFmtId="0" fontId="9" fillId="5" borderId="3" xfId="0" applyFont="1" applyFill="1" applyBorder="1" applyAlignment="1">
      <alignment horizontal="center" vertical="center"/>
    </xf>
    <xf numFmtId="0" fontId="9" fillId="5" borderId="2" xfId="0" applyFont="1" applyFill="1" applyBorder="1" applyAlignment="1">
      <alignment horizontal="center" vertical="center"/>
    </xf>
    <xf numFmtId="0" fontId="9" fillId="5" borderId="1" xfId="0" applyFont="1" applyFill="1" applyBorder="1" applyAlignment="1">
      <alignment horizontal="center" vertical="center"/>
    </xf>
    <xf numFmtId="0" fontId="2" fillId="6" borderId="54" xfId="0" applyFont="1" applyFill="1" applyBorder="1" applyAlignment="1">
      <alignment horizontal="center" vertical="center"/>
    </xf>
    <xf numFmtId="0" fontId="2" fillId="6" borderId="47" xfId="0" applyFont="1" applyFill="1" applyBorder="1" applyAlignment="1">
      <alignment horizontal="center" vertical="center"/>
    </xf>
    <xf numFmtId="0" fontId="2" fillId="6" borderId="55" xfId="0" applyFont="1" applyFill="1" applyBorder="1" applyAlignment="1">
      <alignment horizontal="center" vertical="center"/>
    </xf>
    <xf numFmtId="0" fontId="2" fillId="6" borderId="46" xfId="0" applyFont="1" applyFill="1" applyBorder="1" applyAlignment="1">
      <alignment horizontal="center" vertical="center"/>
    </xf>
    <xf numFmtId="0" fontId="2" fillId="6" borderId="55" xfId="0" applyFont="1" applyFill="1" applyBorder="1" applyAlignment="1">
      <alignment horizontal="center" vertical="center" wrapText="1"/>
    </xf>
    <xf numFmtId="0" fontId="2" fillId="6" borderId="46" xfId="0" applyFont="1" applyFill="1" applyBorder="1" applyAlignment="1">
      <alignment horizontal="center" vertical="center" wrapText="1"/>
    </xf>
    <xf numFmtId="0" fontId="14" fillId="6" borderId="58" xfId="0" applyFont="1" applyFill="1" applyBorder="1" applyAlignment="1">
      <alignment horizontal="center" vertical="center"/>
    </xf>
    <xf numFmtId="0" fontId="14" fillId="6" borderId="57" xfId="0" applyFont="1" applyFill="1" applyBorder="1" applyAlignment="1">
      <alignment horizontal="center" vertical="center"/>
    </xf>
    <xf numFmtId="0" fontId="0" fillId="0" borderId="0" xfId="0" applyAlignment="1">
      <alignment horizontal="center"/>
    </xf>
    <xf numFmtId="0" fontId="2" fillId="0" borderId="14" xfId="0" applyFont="1" applyBorder="1" applyAlignment="1">
      <alignment horizontal="center"/>
    </xf>
    <xf numFmtId="0" fontId="0" fillId="0" borderId="0" xfId="0" applyAlignment="1">
      <alignment horizontal="center" wrapText="1"/>
    </xf>
    <xf numFmtId="169" fontId="10" fillId="7" borderId="18" xfId="4" applyNumberFormat="1" applyFont="1" applyFill="1" applyBorder="1" applyAlignment="1">
      <alignment horizontal="left" vertical="center" wrapText="1"/>
    </xf>
    <xf numFmtId="169" fontId="10" fillId="7" borderId="19" xfId="4" applyNumberFormat="1" applyFont="1" applyFill="1" applyBorder="1" applyAlignment="1">
      <alignment horizontal="left" vertical="center" wrapText="1"/>
    </xf>
    <xf numFmtId="169" fontId="10" fillId="7" borderId="17" xfId="4" applyNumberFormat="1" applyFont="1" applyFill="1" applyBorder="1" applyAlignment="1">
      <alignment horizontal="left" vertical="center" wrapText="1"/>
    </xf>
    <xf numFmtId="0" fontId="19" fillId="8" borderId="69" xfId="0" applyFont="1" applyFill="1" applyBorder="1" applyAlignment="1">
      <alignment horizontal="center" vertical="center"/>
    </xf>
    <xf numFmtId="0" fontId="19" fillId="8" borderId="70" xfId="0" applyFont="1" applyFill="1" applyBorder="1" applyAlignment="1">
      <alignment horizontal="center" vertical="center"/>
    </xf>
    <xf numFmtId="0" fontId="19" fillId="8" borderId="71" xfId="0" applyFont="1" applyFill="1" applyBorder="1" applyAlignment="1">
      <alignment horizontal="center" vertical="center"/>
    </xf>
    <xf numFmtId="0" fontId="19" fillId="8" borderId="69" xfId="0" applyFont="1" applyFill="1" applyBorder="1" applyAlignment="1">
      <alignment horizontal="center" vertical="center" wrapText="1"/>
    </xf>
    <xf numFmtId="0" fontId="19" fillId="8" borderId="70" xfId="0" applyFont="1" applyFill="1" applyBorder="1" applyAlignment="1">
      <alignment horizontal="center" vertical="center" wrapText="1"/>
    </xf>
    <xf numFmtId="0" fontId="19" fillId="8" borderId="71" xfId="0" applyFont="1" applyFill="1" applyBorder="1" applyAlignment="1">
      <alignment horizontal="center" vertical="center" wrapText="1"/>
    </xf>
    <xf numFmtId="0" fontId="19" fillId="8" borderId="46" xfId="0" applyFont="1" applyFill="1" applyBorder="1" applyAlignment="1">
      <alignment horizontal="center" vertical="center"/>
    </xf>
    <xf numFmtId="49" fontId="10" fillId="7" borderId="63" xfId="4" applyNumberFormat="1" applyFont="1" applyFill="1" applyBorder="1" applyAlignment="1">
      <alignment horizontal="center" vertical="center"/>
    </xf>
    <xf numFmtId="49" fontId="10" fillId="7" borderId="65" xfId="4" applyNumberFormat="1" applyFont="1" applyFill="1" applyBorder="1" applyAlignment="1">
      <alignment horizontal="center" vertical="center"/>
    </xf>
    <xf numFmtId="49" fontId="10" fillId="7" borderId="67" xfId="4" applyNumberFormat="1" applyFont="1" applyFill="1" applyBorder="1" applyAlignment="1">
      <alignment horizontal="center" vertical="center"/>
    </xf>
    <xf numFmtId="49" fontId="10" fillId="7" borderId="46" xfId="4" applyNumberFormat="1" applyFont="1" applyFill="1" applyBorder="1" applyAlignment="1">
      <alignment horizontal="left" vertical="center"/>
    </xf>
    <xf numFmtId="49" fontId="10" fillId="7" borderId="53" xfId="4" applyNumberFormat="1" applyFont="1" applyFill="1" applyBorder="1" applyAlignment="1">
      <alignment horizontal="left" vertical="center"/>
    </xf>
    <xf numFmtId="169" fontId="10" fillId="7" borderId="18" xfId="4" applyNumberFormat="1" applyFont="1" applyFill="1" applyBorder="1" applyAlignment="1">
      <alignment horizontal="center" vertical="center" wrapText="1"/>
    </xf>
    <xf numFmtId="169" fontId="10" fillId="7" borderId="13" xfId="4" applyNumberFormat="1" applyFont="1" applyFill="1" applyBorder="1" applyAlignment="1">
      <alignment horizontal="center" vertical="center" wrapText="1"/>
    </xf>
    <xf numFmtId="14" fontId="10" fillId="7" borderId="18" xfId="4" applyNumberFormat="1" applyFont="1" applyFill="1" applyBorder="1" applyAlignment="1">
      <alignment horizontal="center" vertical="center" wrapText="1"/>
    </xf>
    <xf numFmtId="14" fontId="10" fillId="7" borderId="17" xfId="4" applyNumberFormat="1" applyFont="1" applyFill="1" applyBorder="1" applyAlignment="1">
      <alignment horizontal="center" vertical="center" wrapText="1"/>
    </xf>
    <xf numFmtId="0" fontId="0" fillId="0" borderId="34" xfId="0" applyBorder="1" applyAlignment="1">
      <alignment horizontal="center"/>
    </xf>
    <xf numFmtId="0" fontId="0" fillId="0" borderId="32" xfId="0" applyBorder="1" applyAlignment="1">
      <alignment horizontal="center"/>
    </xf>
    <xf numFmtId="0" fontId="9" fillId="5" borderId="37" xfId="0" applyFont="1" applyFill="1" applyBorder="1" applyAlignment="1">
      <alignment horizontal="center" vertical="center"/>
    </xf>
    <xf numFmtId="0" fontId="9" fillId="5" borderId="36" xfId="0" applyFont="1" applyFill="1" applyBorder="1" applyAlignment="1">
      <alignment horizontal="center" vertical="center"/>
    </xf>
    <xf numFmtId="0" fontId="9" fillId="5" borderId="35" xfId="0" applyFont="1" applyFill="1" applyBorder="1" applyAlignment="1">
      <alignment horizontal="center" vertical="center"/>
    </xf>
    <xf numFmtId="0" fontId="2" fillId="6" borderId="50" xfId="0" applyFont="1" applyFill="1" applyBorder="1" applyAlignment="1">
      <alignment horizontal="center" vertical="center"/>
    </xf>
    <xf numFmtId="0" fontId="14" fillId="6" borderId="59" xfId="0" applyFont="1" applyFill="1" applyBorder="1" applyAlignment="1">
      <alignment horizontal="center" vertical="center"/>
    </xf>
    <xf numFmtId="0" fontId="14" fillId="6" borderId="36" xfId="0" applyFont="1" applyFill="1" applyBorder="1" applyAlignment="1">
      <alignment horizontal="center" vertical="center"/>
    </xf>
    <xf numFmtId="0" fontId="14" fillId="6" borderId="60" xfId="0" applyFont="1" applyFill="1" applyBorder="1" applyAlignment="1">
      <alignment horizontal="center" vertical="center"/>
    </xf>
    <xf numFmtId="0" fontId="14" fillId="6" borderId="30" xfId="0" applyFont="1" applyFill="1" applyBorder="1" applyAlignment="1">
      <alignment horizontal="center" vertical="center"/>
    </xf>
    <xf numFmtId="0" fontId="14" fillId="6" borderId="6" xfId="0" applyFont="1" applyFill="1" applyBorder="1" applyAlignment="1">
      <alignment horizontal="center" vertical="center"/>
    </xf>
    <xf numFmtId="0" fontId="14" fillId="6" borderId="29" xfId="0" applyFont="1" applyFill="1" applyBorder="1" applyAlignment="1">
      <alignment horizontal="center" vertical="center"/>
    </xf>
    <xf numFmtId="0" fontId="2" fillId="6" borderId="59" xfId="0" applyFont="1" applyFill="1" applyBorder="1" applyAlignment="1">
      <alignment horizontal="center" vertical="center" wrapText="1"/>
    </xf>
    <xf numFmtId="0" fontId="2" fillId="6" borderId="30" xfId="0" applyFont="1" applyFill="1" applyBorder="1" applyAlignment="1">
      <alignment horizontal="center" vertical="center" wrapText="1"/>
    </xf>
    <xf numFmtId="0" fontId="14" fillId="6" borderId="61" xfId="0" applyFont="1" applyFill="1" applyBorder="1" applyAlignment="1">
      <alignment horizontal="center" vertical="center" wrapText="1"/>
    </xf>
    <xf numFmtId="0" fontId="14" fillId="6" borderId="62" xfId="0" applyFont="1" applyFill="1" applyBorder="1" applyAlignment="1">
      <alignment horizontal="center" vertical="center" wrapText="1"/>
    </xf>
    <xf numFmtId="0" fontId="14" fillId="6" borderId="35" xfId="0" applyFont="1" applyFill="1" applyBorder="1" applyAlignment="1">
      <alignment horizontal="center" vertical="center"/>
    </xf>
    <xf numFmtId="0" fontId="14" fillId="6" borderId="45" xfId="0" applyFont="1" applyFill="1" applyBorder="1" applyAlignment="1">
      <alignment horizontal="center" vertical="center"/>
    </xf>
    <xf numFmtId="0" fontId="2" fillId="6" borderId="22" xfId="0" applyFont="1" applyFill="1" applyBorder="1" applyAlignment="1">
      <alignment horizontal="center" vertical="center" wrapText="1"/>
    </xf>
    <xf numFmtId="0" fontId="2" fillId="6" borderId="17" xfId="0" applyFont="1" applyFill="1" applyBorder="1" applyAlignment="1">
      <alignment horizontal="center" vertical="center" wrapText="1"/>
    </xf>
    <xf numFmtId="0" fontId="2" fillId="6" borderId="21" xfId="0" applyFont="1" applyFill="1" applyBorder="1" applyAlignment="1">
      <alignment horizontal="center" vertical="center" wrapText="1"/>
    </xf>
    <xf numFmtId="0" fontId="2" fillId="6" borderId="16" xfId="0" applyFont="1" applyFill="1" applyBorder="1" applyAlignment="1">
      <alignment horizontal="center" vertical="center" wrapText="1"/>
    </xf>
    <xf numFmtId="0" fontId="0" fillId="0" borderId="50" xfId="0" applyBorder="1" applyAlignment="1">
      <alignment horizontal="center"/>
    </xf>
    <xf numFmtId="0" fontId="0" fillId="0" borderId="24" xfId="0" applyBorder="1" applyAlignment="1">
      <alignment horizontal="center"/>
    </xf>
    <xf numFmtId="0" fontId="0" fillId="0" borderId="21" xfId="0" applyBorder="1" applyAlignment="1">
      <alignment horizontal="center"/>
    </xf>
    <xf numFmtId="0" fontId="0" fillId="0" borderId="52" xfId="0" applyBorder="1" applyAlignment="1">
      <alignment horizontal="center"/>
    </xf>
    <xf numFmtId="0" fontId="0" fillId="0" borderId="27" xfId="0" applyBorder="1" applyAlignment="1">
      <alignment horizontal="center"/>
    </xf>
    <xf numFmtId="0" fontId="0" fillId="0" borderId="11" xfId="0" applyBorder="1" applyAlignment="1">
      <alignment horizontal="center"/>
    </xf>
    <xf numFmtId="0" fontId="21" fillId="0" borderId="37"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35"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1" xfId="0" applyFont="1" applyBorder="1" applyAlignment="1">
      <alignment horizontal="center" vertical="center" wrapText="1"/>
    </xf>
    <xf numFmtId="170" fontId="10" fillId="7" borderId="63" xfId="0" applyNumberFormat="1" applyFont="1" applyFill="1" applyBorder="1" applyAlignment="1">
      <alignment horizontal="center" vertical="center"/>
    </xf>
    <xf numFmtId="170" fontId="10" fillId="7" borderId="65" xfId="0" applyNumberFormat="1" applyFont="1" applyFill="1" applyBorder="1" applyAlignment="1">
      <alignment horizontal="center" vertical="center"/>
    </xf>
    <xf numFmtId="170" fontId="10" fillId="7" borderId="67" xfId="0" applyNumberFormat="1" applyFont="1" applyFill="1" applyBorder="1" applyAlignment="1">
      <alignment horizontal="center" vertical="center"/>
    </xf>
    <xf numFmtId="170" fontId="10" fillId="7" borderId="64" xfId="0" applyNumberFormat="1" applyFont="1" applyFill="1" applyBorder="1" applyAlignment="1">
      <alignment horizontal="center" vertical="center" wrapText="1"/>
    </xf>
    <xf numFmtId="170" fontId="10" fillId="7" borderId="66" xfId="0" applyNumberFormat="1" applyFont="1" applyFill="1" applyBorder="1" applyAlignment="1">
      <alignment horizontal="center" vertical="center" wrapText="1"/>
    </xf>
    <xf numFmtId="170" fontId="10" fillId="7" borderId="68" xfId="0" applyNumberFormat="1" applyFont="1" applyFill="1" applyBorder="1" applyAlignment="1">
      <alignment horizontal="center" vertical="center" wrapText="1"/>
    </xf>
    <xf numFmtId="169" fontId="10" fillId="7" borderId="17" xfId="4" applyNumberFormat="1" applyFont="1" applyFill="1" applyBorder="1" applyAlignment="1">
      <alignment horizontal="center" vertical="center" wrapText="1"/>
    </xf>
    <xf numFmtId="169" fontId="10" fillId="7" borderId="26" xfId="4" applyNumberFormat="1" applyFont="1" applyFill="1" applyBorder="1" applyAlignment="1">
      <alignment horizontal="center" vertical="center" wrapText="1"/>
    </xf>
    <xf numFmtId="172" fontId="10" fillId="7" borderId="13" xfId="4" applyNumberFormat="1" applyFont="1" applyFill="1" applyBorder="1" applyAlignment="1">
      <alignment horizontal="center" vertical="center" wrapText="1"/>
    </xf>
    <xf numFmtId="172" fontId="10" fillId="7" borderId="12" xfId="4" applyNumberFormat="1" applyFont="1" applyFill="1" applyBorder="1" applyAlignment="1">
      <alignment horizontal="center" vertical="center" wrapText="1"/>
    </xf>
    <xf numFmtId="172" fontId="10" fillId="7" borderId="32" xfId="4" applyNumberFormat="1" applyFont="1" applyFill="1" applyBorder="1" applyAlignment="1">
      <alignment horizontal="center" vertical="center" wrapText="1"/>
    </xf>
    <xf numFmtId="0" fontId="10" fillId="7" borderId="63" xfId="4" applyFont="1" applyFill="1" applyBorder="1" applyAlignment="1">
      <alignment horizontal="center" vertical="center"/>
    </xf>
    <xf numFmtId="49" fontId="10" fillId="7" borderId="46" xfId="4" applyNumberFormat="1" applyFont="1" applyFill="1" applyBorder="1" applyAlignment="1">
      <alignment horizontal="left" vertical="center" wrapText="1"/>
    </xf>
    <xf numFmtId="49" fontId="10" fillId="7" borderId="53" xfId="4" applyNumberFormat="1" applyFont="1" applyFill="1" applyBorder="1" applyAlignment="1">
      <alignment horizontal="left" vertical="center" wrapText="1"/>
    </xf>
    <xf numFmtId="0" fontId="0" fillId="0" borderId="0" xfId="0" applyAlignment="1">
      <alignment horizontal="center" vertical="center" wrapText="1"/>
    </xf>
    <xf numFmtId="0" fontId="0" fillId="0" borderId="5" xfId="0" applyBorder="1" applyAlignment="1">
      <alignment horizontal="justify" vertical="center" wrapText="1"/>
    </xf>
    <xf numFmtId="0" fontId="0" fillId="0" borderId="0" xfId="0" applyAlignment="1">
      <alignment horizontal="justify" vertical="center"/>
    </xf>
    <xf numFmtId="0" fontId="0" fillId="0" borderId="4" xfId="0" applyBorder="1" applyAlignment="1">
      <alignment horizontal="justify" vertical="center"/>
    </xf>
    <xf numFmtId="0" fontId="0" fillId="0" borderId="5" xfId="0" applyBorder="1" applyAlignment="1">
      <alignment horizontal="justify" vertical="center"/>
    </xf>
    <xf numFmtId="0" fontId="0" fillId="0" borderId="6" xfId="0" applyBorder="1" applyAlignment="1">
      <alignment horizontal="center"/>
    </xf>
    <xf numFmtId="0" fontId="2" fillId="0" borderId="14" xfId="0" applyFont="1" applyBorder="1" applyAlignment="1">
      <alignment horizontal="center" wrapText="1"/>
    </xf>
    <xf numFmtId="0" fontId="2" fillId="0" borderId="0" xfId="0" applyFont="1" applyAlignment="1">
      <alignment horizontal="center"/>
    </xf>
    <xf numFmtId="169" fontId="10" fillId="0" borderId="18" xfId="4" applyNumberFormat="1" applyFont="1" applyBorder="1" applyAlignment="1">
      <alignment horizontal="left" vertical="center" wrapText="1"/>
    </xf>
    <xf numFmtId="169" fontId="10" fillId="0" borderId="19" xfId="4" applyNumberFormat="1" applyFont="1" applyBorder="1" applyAlignment="1">
      <alignment horizontal="left" vertical="center" wrapText="1"/>
    </xf>
    <xf numFmtId="169" fontId="10" fillId="0" borderId="17" xfId="4" applyNumberFormat="1" applyFont="1" applyBorder="1" applyAlignment="1">
      <alignment horizontal="left" vertical="center" wrapText="1"/>
    </xf>
    <xf numFmtId="0" fontId="5" fillId="0" borderId="5" xfId="2" applyFont="1" applyBorder="1" applyAlignment="1">
      <alignment horizontal="center" vertical="center"/>
    </xf>
    <xf numFmtId="0" fontId="5" fillId="0" borderId="0" xfId="2" applyFont="1" applyAlignment="1">
      <alignment horizontal="center" vertical="center"/>
    </xf>
    <xf numFmtId="0" fontId="5" fillId="0" borderId="4" xfId="2" applyFont="1" applyBorder="1" applyAlignment="1">
      <alignment horizontal="center" vertical="center"/>
    </xf>
    <xf numFmtId="164" fontId="4" fillId="0" borderId="0" xfId="2" applyNumberFormat="1" applyFont="1" applyAlignment="1">
      <alignment horizontal="center"/>
    </xf>
    <xf numFmtId="0" fontId="4" fillId="0" borderId="0" xfId="2" applyFont="1" applyAlignment="1">
      <alignment horizontal="center"/>
    </xf>
    <xf numFmtId="0" fontId="4" fillId="0" borderId="4" xfId="2" applyFont="1" applyBorder="1" applyAlignment="1">
      <alignment horizontal="center"/>
    </xf>
    <xf numFmtId="0" fontId="4" fillId="0" borderId="13" xfId="2" applyFont="1" applyBorder="1"/>
    <xf numFmtId="0" fontId="4" fillId="0" borderId="12" xfId="2" applyFont="1" applyBorder="1"/>
    <xf numFmtId="165" fontId="4" fillId="0" borderId="13" xfId="2" applyNumberFormat="1" applyFont="1" applyBorder="1" applyAlignment="1">
      <alignment horizontal="center"/>
    </xf>
    <xf numFmtId="165" fontId="4" fillId="0" borderId="12" xfId="2" applyNumberFormat="1" applyFont="1" applyBorder="1" applyAlignment="1">
      <alignment horizontal="center"/>
    </xf>
    <xf numFmtId="164" fontId="4" fillId="0" borderId="13" xfId="3" applyFont="1" applyFill="1" applyBorder="1" applyAlignment="1">
      <alignment horizontal="center"/>
    </xf>
    <xf numFmtId="164" fontId="4" fillId="0" borderId="12" xfId="3" applyFont="1" applyFill="1" applyBorder="1" applyAlignment="1">
      <alignment horizontal="center"/>
    </xf>
    <xf numFmtId="0" fontId="7" fillId="0" borderId="10" xfId="2" applyFont="1" applyBorder="1" applyAlignment="1">
      <alignment horizontal="right"/>
    </xf>
    <xf numFmtId="0" fontId="7" fillId="0" borderId="9" xfId="2" applyFont="1" applyBorder="1" applyAlignment="1">
      <alignment horizontal="right"/>
    </xf>
    <xf numFmtId="0" fontId="7" fillId="0" borderId="8" xfId="2" applyFont="1" applyBorder="1" applyAlignment="1">
      <alignment horizontal="right"/>
    </xf>
    <xf numFmtId="0" fontId="7" fillId="0" borderId="0" xfId="2" applyFont="1" applyAlignment="1">
      <alignment horizontal="center"/>
    </xf>
    <xf numFmtId="0" fontId="7" fillId="2" borderId="23" xfId="2" applyFont="1" applyFill="1" applyBorder="1" applyAlignment="1">
      <alignment horizontal="center"/>
    </xf>
    <xf numFmtId="0" fontId="4" fillId="0" borderId="24" xfId="2" applyFont="1" applyBorder="1" applyAlignment="1">
      <alignment horizontal="center"/>
    </xf>
    <xf numFmtId="0" fontId="7" fillId="2" borderId="22" xfId="2" applyFont="1" applyFill="1" applyBorder="1" applyAlignment="1">
      <alignment horizontal="center"/>
    </xf>
    <xf numFmtId="0" fontId="4" fillId="0" borderId="20" xfId="2" applyFont="1" applyBorder="1" applyAlignment="1">
      <alignment horizontal="left"/>
    </xf>
    <xf numFmtId="0" fontId="4" fillId="0" borderId="19" xfId="2" applyFont="1" applyBorder="1" applyAlignment="1">
      <alignment horizontal="left"/>
    </xf>
    <xf numFmtId="0" fontId="4" fillId="0" borderId="17" xfId="2" applyFont="1" applyBorder="1" applyAlignment="1">
      <alignment horizontal="left"/>
    </xf>
    <xf numFmtId="0" fontId="4" fillId="0" borderId="18" xfId="2" applyFont="1" applyBorder="1" applyAlignment="1">
      <alignment horizontal="center" vertical="center"/>
    </xf>
    <xf numFmtId="0" fontId="4" fillId="0" borderId="17" xfId="2" applyFont="1" applyBorder="1" applyAlignment="1">
      <alignment horizontal="center" vertical="center"/>
    </xf>
    <xf numFmtId="166" fontId="4" fillId="0" borderId="18" xfId="2" applyNumberFormat="1" applyFont="1" applyBorder="1" applyAlignment="1">
      <alignment horizontal="center"/>
    </xf>
    <xf numFmtId="166" fontId="4" fillId="0" borderId="17" xfId="2" applyNumberFormat="1" applyFont="1" applyBorder="1" applyAlignment="1">
      <alignment horizontal="center"/>
    </xf>
    <xf numFmtId="164" fontId="4" fillId="0" borderId="18" xfId="3" applyFont="1" applyFill="1" applyBorder="1" applyAlignment="1">
      <alignment horizontal="center"/>
    </xf>
    <xf numFmtId="164" fontId="4" fillId="0" borderId="17" xfId="3" applyFont="1" applyFill="1" applyBorder="1" applyAlignment="1">
      <alignment horizontal="center"/>
    </xf>
    <xf numFmtId="0" fontId="4" fillId="0" borderId="18" xfId="2" applyFont="1" applyBorder="1" applyAlignment="1">
      <alignment horizontal="left" vertical="center"/>
    </xf>
    <xf numFmtId="0" fontId="4" fillId="0" borderId="17" xfId="2" applyFont="1" applyBorder="1" applyAlignment="1">
      <alignment horizontal="left" vertical="center"/>
    </xf>
    <xf numFmtId="0" fontId="4" fillId="0" borderId="28" xfId="2" applyFont="1" applyBorder="1" applyAlignment="1">
      <alignment horizontal="left"/>
    </xf>
    <xf numFmtId="0" fontId="4" fillId="0" borderId="27" xfId="2" applyFont="1" applyBorder="1" applyAlignment="1">
      <alignment horizontal="left"/>
    </xf>
    <xf numFmtId="0" fontId="4" fillId="0" borderId="12" xfId="2" applyFont="1" applyBorder="1" applyAlignment="1">
      <alignment horizontal="left"/>
    </xf>
    <xf numFmtId="0" fontId="4" fillId="0" borderId="13" xfId="2" applyFont="1" applyBorder="1" applyAlignment="1">
      <alignment horizontal="left"/>
    </xf>
    <xf numFmtId="0" fontId="4" fillId="0" borderId="18" xfId="2" applyFont="1" applyBorder="1"/>
    <xf numFmtId="0" fontId="4" fillId="0" borderId="17" xfId="2" applyFont="1" applyBorder="1"/>
    <xf numFmtId="165" fontId="4" fillId="0" borderId="18" xfId="2" applyNumberFormat="1" applyFont="1" applyBorder="1" applyAlignment="1">
      <alignment horizontal="center"/>
    </xf>
    <xf numFmtId="165" fontId="4" fillId="0" borderId="17" xfId="2" applyNumberFormat="1" applyFont="1" applyBorder="1" applyAlignment="1">
      <alignment horizontal="center"/>
    </xf>
    <xf numFmtId="166" fontId="4" fillId="0" borderId="13" xfId="2" applyNumberFormat="1" applyFont="1" applyBorder="1" applyAlignment="1">
      <alignment horizontal="center"/>
    </xf>
    <xf numFmtId="166" fontId="4" fillId="0" borderId="12" xfId="2" applyNumberFormat="1" applyFont="1" applyBorder="1" applyAlignment="1">
      <alignment horizontal="center"/>
    </xf>
    <xf numFmtId="0" fontId="4" fillId="0" borderId="20" xfId="2" applyFont="1" applyBorder="1"/>
    <xf numFmtId="0" fontId="4" fillId="0" borderId="19" xfId="2" applyFont="1" applyBorder="1"/>
    <xf numFmtId="0" fontId="4" fillId="0" borderId="18" xfId="2" applyFont="1" applyBorder="1" applyAlignment="1">
      <alignment horizontal="center"/>
    </xf>
    <xf numFmtId="0" fontId="4" fillId="0" borderId="17" xfId="2" applyFont="1" applyBorder="1" applyAlignment="1">
      <alignment horizontal="center"/>
    </xf>
    <xf numFmtId="0" fontId="4" fillId="0" borderId="28" xfId="2" applyFont="1" applyBorder="1"/>
    <xf numFmtId="0" fontId="4" fillId="0" borderId="27" xfId="2" applyFont="1" applyBorder="1"/>
    <xf numFmtId="0" fontId="4" fillId="0" borderId="13" xfId="2" applyFont="1" applyBorder="1" applyAlignment="1">
      <alignment horizontal="center"/>
    </xf>
    <xf numFmtId="0" fontId="4" fillId="0" borderId="12" xfId="2" applyFont="1" applyBorder="1" applyAlignment="1">
      <alignment horizontal="center"/>
    </xf>
    <xf numFmtId="0" fontId="7" fillId="2" borderId="25" xfId="2" applyFont="1" applyFill="1" applyBorder="1" applyAlignment="1">
      <alignment horizontal="center"/>
    </xf>
    <xf numFmtId="0" fontId="7" fillId="2" borderId="24" xfId="2" applyFont="1" applyFill="1" applyBorder="1" applyAlignment="1">
      <alignment horizontal="center"/>
    </xf>
    <xf numFmtId="0" fontId="7" fillId="2" borderId="34" xfId="2" applyFont="1" applyFill="1" applyBorder="1" applyAlignment="1">
      <alignment horizontal="center"/>
    </xf>
    <xf numFmtId="0" fontId="4" fillId="0" borderId="28" xfId="2" applyFont="1" applyBorder="1" applyAlignment="1">
      <alignment horizontal="left" vertical="center" wrapText="1"/>
    </xf>
    <xf numFmtId="0" fontId="4" fillId="0" borderId="27" xfId="2" applyFont="1" applyBorder="1" applyAlignment="1">
      <alignment horizontal="left" vertical="center" wrapText="1"/>
    </xf>
    <xf numFmtId="0" fontId="4" fillId="0" borderId="32" xfId="2" applyFont="1" applyBorder="1" applyAlignment="1">
      <alignment horizontal="left" vertical="center" wrapText="1"/>
    </xf>
    <xf numFmtId="0" fontId="4" fillId="0" borderId="22" xfId="2" applyFont="1" applyBorder="1" applyAlignment="1">
      <alignment horizontal="center"/>
    </xf>
    <xf numFmtId="0" fontId="7" fillId="2" borderId="30" xfId="2" applyFont="1" applyFill="1" applyBorder="1" applyAlignment="1">
      <alignment horizontal="center"/>
    </xf>
    <xf numFmtId="0" fontId="7" fillId="2" borderId="29" xfId="2" applyFont="1" applyFill="1" applyBorder="1" applyAlignment="1">
      <alignment horizontal="center"/>
    </xf>
    <xf numFmtId="0" fontId="4" fillId="0" borderId="43" xfId="2" applyFont="1" applyBorder="1" applyAlignment="1">
      <alignment horizontal="left" wrapText="1"/>
    </xf>
    <xf numFmtId="0" fontId="4" fillId="0" borderId="42" xfId="2" applyFont="1" applyBorder="1" applyAlignment="1">
      <alignment horizontal="left" wrapText="1"/>
    </xf>
    <xf numFmtId="0" fontId="4" fillId="0" borderId="41" xfId="2" applyFont="1" applyBorder="1" applyAlignment="1">
      <alignment horizontal="left" wrapText="1"/>
    </xf>
    <xf numFmtId="0" fontId="4" fillId="0" borderId="37" xfId="2" applyFont="1" applyBorder="1" applyAlignment="1">
      <alignment horizontal="right" vertical="top" wrapText="1"/>
    </xf>
    <xf numFmtId="0" fontId="4" fillId="0" borderId="36" xfId="2" applyFont="1" applyBorder="1" applyAlignment="1">
      <alignment horizontal="right" vertical="top"/>
    </xf>
    <xf numFmtId="0" fontId="4" fillId="0" borderId="35" xfId="2" applyFont="1" applyBorder="1" applyAlignment="1">
      <alignment horizontal="right" vertical="top"/>
    </xf>
    <xf numFmtId="0" fontId="4" fillId="0" borderId="5" xfId="2" applyFont="1" applyBorder="1" applyAlignment="1">
      <alignment horizontal="right" vertical="top"/>
    </xf>
    <xf numFmtId="0" fontId="4" fillId="0" borderId="0" xfId="2" applyFont="1" applyAlignment="1">
      <alignment horizontal="right" vertical="top"/>
    </xf>
    <xf numFmtId="0" fontId="4" fillId="0" borderId="4" xfId="2" applyFont="1" applyBorder="1" applyAlignment="1">
      <alignment horizontal="right" vertical="top"/>
    </xf>
    <xf numFmtId="0" fontId="4" fillId="0" borderId="49" xfId="2" applyFont="1" applyBorder="1" applyAlignment="1">
      <alignment horizontal="right" vertical="top"/>
    </xf>
    <xf numFmtId="0" fontId="4" fillId="0" borderId="6" xfId="2" applyFont="1" applyBorder="1" applyAlignment="1">
      <alignment horizontal="right" vertical="top"/>
    </xf>
    <xf numFmtId="0" fontId="4" fillId="0" borderId="45" xfId="2" applyFont="1" applyBorder="1" applyAlignment="1">
      <alignment horizontal="right" vertical="top"/>
    </xf>
    <xf numFmtId="0" fontId="4" fillId="0" borderId="47" xfId="2" applyFont="1" applyBorder="1" applyAlignment="1">
      <alignment horizontal="center" vertical="center"/>
    </xf>
    <xf numFmtId="0" fontId="4" fillId="4" borderId="48" xfId="2" applyFont="1" applyFill="1" applyBorder="1" applyAlignment="1">
      <alignment horizontal="center" vertical="center"/>
    </xf>
    <xf numFmtId="0" fontId="4" fillId="4" borderId="30" xfId="2" applyFont="1" applyFill="1" applyBorder="1" applyAlignment="1">
      <alignment horizontal="center" vertical="center"/>
    </xf>
    <xf numFmtId="0" fontId="4" fillId="4" borderId="48" xfId="2" applyFont="1" applyFill="1" applyBorder="1" applyAlignment="1">
      <alignment horizontal="justify" vertical="center" wrapText="1"/>
    </xf>
    <xf numFmtId="0" fontId="4" fillId="4" borderId="14" xfId="2" applyFont="1" applyFill="1" applyBorder="1" applyAlignment="1">
      <alignment horizontal="justify" vertical="center" wrapText="1"/>
    </xf>
    <xf numFmtId="0" fontId="4" fillId="4" borderId="44" xfId="2" applyFont="1" applyFill="1" applyBorder="1" applyAlignment="1">
      <alignment horizontal="justify" vertical="center" wrapText="1"/>
    </xf>
    <xf numFmtId="0" fontId="4" fillId="4" borderId="30" xfId="2" applyFont="1" applyFill="1" applyBorder="1" applyAlignment="1">
      <alignment horizontal="justify" vertical="center" wrapText="1"/>
    </xf>
    <xf numFmtId="0" fontId="4" fillId="4" borderId="6" xfId="2" applyFont="1" applyFill="1" applyBorder="1" applyAlignment="1">
      <alignment horizontal="justify" vertical="center" wrapText="1"/>
    </xf>
    <xf numFmtId="0" fontId="4" fillId="4" borderId="45" xfId="2" applyFont="1" applyFill="1" applyBorder="1" applyAlignment="1">
      <alignment horizontal="justify" vertical="center" wrapText="1"/>
    </xf>
    <xf numFmtId="0" fontId="7" fillId="0" borderId="15" xfId="2" applyFont="1" applyBorder="1" applyAlignment="1">
      <alignment horizontal="center" vertical="center"/>
    </xf>
    <xf numFmtId="0" fontId="7" fillId="0" borderId="14" xfId="2" applyFont="1" applyBorder="1" applyAlignment="1">
      <alignment horizontal="center" vertical="center"/>
    </xf>
    <xf numFmtId="0" fontId="7" fillId="0" borderId="44" xfId="2" applyFont="1" applyBorder="1" applyAlignment="1">
      <alignment horizontal="center" vertical="center"/>
    </xf>
    <xf numFmtId="0" fontId="4" fillId="0" borderId="13" xfId="2" applyFont="1" applyBorder="1" applyAlignment="1">
      <alignment horizontal="center" vertical="center"/>
    </xf>
    <xf numFmtId="0" fontId="4" fillId="0" borderId="12" xfId="2" applyFont="1" applyBorder="1" applyAlignment="1">
      <alignment horizontal="center" vertical="center"/>
    </xf>
    <xf numFmtId="2" fontId="4" fillId="0" borderId="13" xfId="2" applyNumberFormat="1" applyFont="1" applyBorder="1" applyAlignment="1">
      <alignment horizontal="center"/>
    </xf>
    <xf numFmtId="2" fontId="4" fillId="0" borderId="12" xfId="2" applyNumberFormat="1" applyFont="1" applyBorder="1" applyAlignment="1">
      <alignment horizontal="center"/>
    </xf>
  </cellXfs>
  <cellStyles count="12">
    <cellStyle name="Millares 11" xfId="6" xr:uid="{00000000-0005-0000-0000-000000000000}"/>
    <cellStyle name="Millares 2 2" xfId="3" xr:uid="{00000000-0005-0000-0000-000001000000}"/>
    <cellStyle name="Moneda" xfId="11" builtinId="4"/>
    <cellStyle name="Normal" xfId="0" builtinId="0"/>
    <cellStyle name="Normal 14" xfId="10" xr:uid="{7B8A5BCB-A8F3-4C81-8556-9015F51E5F16}"/>
    <cellStyle name="Normal 17" xfId="2" xr:uid="{00000000-0005-0000-0000-000003000000}"/>
    <cellStyle name="Normal 2" xfId="9" xr:uid="{9E9B5F01-512E-4827-AD71-C9CF1A1A36A7}"/>
    <cellStyle name="Normal 2 2 2" xfId="4" xr:uid="{00000000-0005-0000-0000-000004000000}"/>
    <cellStyle name="Normal 2 3" xfId="5" xr:uid="{00000000-0005-0000-0000-000005000000}"/>
    <cellStyle name="Normal 2 4 2" xfId="7" xr:uid="{00000000-0005-0000-0000-000006000000}"/>
    <cellStyle name="Normal 5 2 2" xfId="8" xr:uid="{00000000-0005-0000-0000-000007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1.xml"/><Relationship Id="rId21" Type="http://schemas.openxmlformats.org/officeDocument/2006/relationships/externalLink" Target="externalLinks/externalLink6.xml"/><Relationship Id="rId42" Type="http://schemas.openxmlformats.org/officeDocument/2006/relationships/externalLink" Target="externalLinks/externalLink27.xml"/><Relationship Id="rId47" Type="http://schemas.openxmlformats.org/officeDocument/2006/relationships/externalLink" Target="externalLinks/externalLink32.xml"/><Relationship Id="rId63" Type="http://schemas.openxmlformats.org/officeDocument/2006/relationships/externalLink" Target="externalLinks/externalLink48.xml"/><Relationship Id="rId68" Type="http://schemas.openxmlformats.org/officeDocument/2006/relationships/externalLink" Target="externalLinks/externalLink53.xml"/><Relationship Id="rId84" Type="http://schemas.openxmlformats.org/officeDocument/2006/relationships/externalLink" Target="externalLinks/externalLink69.xml"/><Relationship Id="rId89" Type="http://schemas.openxmlformats.org/officeDocument/2006/relationships/externalLink" Target="externalLinks/externalLink74.xml"/><Relationship Id="rId112" Type="http://schemas.openxmlformats.org/officeDocument/2006/relationships/sharedStrings" Target="sharedStrings.xml"/><Relationship Id="rId16" Type="http://schemas.openxmlformats.org/officeDocument/2006/relationships/externalLink" Target="externalLinks/externalLink1.xml"/><Relationship Id="rId107" Type="http://schemas.openxmlformats.org/officeDocument/2006/relationships/externalLink" Target="externalLinks/externalLink92.xml"/><Relationship Id="rId11" Type="http://schemas.openxmlformats.org/officeDocument/2006/relationships/worksheet" Target="worksheets/sheet11.xml"/><Relationship Id="rId32" Type="http://schemas.openxmlformats.org/officeDocument/2006/relationships/externalLink" Target="externalLinks/externalLink17.xml"/><Relationship Id="rId37" Type="http://schemas.openxmlformats.org/officeDocument/2006/relationships/externalLink" Target="externalLinks/externalLink22.xml"/><Relationship Id="rId53" Type="http://schemas.openxmlformats.org/officeDocument/2006/relationships/externalLink" Target="externalLinks/externalLink38.xml"/><Relationship Id="rId58" Type="http://schemas.openxmlformats.org/officeDocument/2006/relationships/externalLink" Target="externalLinks/externalLink43.xml"/><Relationship Id="rId74" Type="http://schemas.openxmlformats.org/officeDocument/2006/relationships/externalLink" Target="externalLinks/externalLink59.xml"/><Relationship Id="rId79" Type="http://schemas.openxmlformats.org/officeDocument/2006/relationships/externalLink" Target="externalLinks/externalLink64.xml"/><Relationship Id="rId102" Type="http://schemas.openxmlformats.org/officeDocument/2006/relationships/externalLink" Target="externalLinks/externalLink87.xml"/><Relationship Id="rId5" Type="http://schemas.openxmlformats.org/officeDocument/2006/relationships/worksheet" Target="worksheets/sheet5.xml"/><Relationship Id="rId90" Type="http://schemas.openxmlformats.org/officeDocument/2006/relationships/externalLink" Target="externalLinks/externalLink75.xml"/><Relationship Id="rId95" Type="http://schemas.openxmlformats.org/officeDocument/2006/relationships/externalLink" Target="externalLinks/externalLink80.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43" Type="http://schemas.openxmlformats.org/officeDocument/2006/relationships/externalLink" Target="externalLinks/externalLink28.xml"/><Relationship Id="rId48" Type="http://schemas.openxmlformats.org/officeDocument/2006/relationships/externalLink" Target="externalLinks/externalLink33.xml"/><Relationship Id="rId64" Type="http://schemas.openxmlformats.org/officeDocument/2006/relationships/externalLink" Target="externalLinks/externalLink49.xml"/><Relationship Id="rId69" Type="http://schemas.openxmlformats.org/officeDocument/2006/relationships/externalLink" Target="externalLinks/externalLink54.xml"/><Relationship Id="rId113" Type="http://schemas.openxmlformats.org/officeDocument/2006/relationships/calcChain" Target="calcChain.xml"/><Relationship Id="rId80" Type="http://schemas.openxmlformats.org/officeDocument/2006/relationships/externalLink" Target="externalLinks/externalLink65.xml"/><Relationship Id="rId85" Type="http://schemas.openxmlformats.org/officeDocument/2006/relationships/externalLink" Target="externalLinks/externalLink70.xml"/><Relationship Id="rId12" Type="http://schemas.openxmlformats.org/officeDocument/2006/relationships/worksheet" Target="worksheets/sheet12.xml"/><Relationship Id="rId17" Type="http://schemas.openxmlformats.org/officeDocument/2006/relationships/externalLink" Target="externalLinks/externalLink2.xml"/><Relationship Id="rId33" Type="http://schemas.openxmlformats.org/officeDocument/2006/relationships/externalLink" Target="externalLinks/externalLink18.xml"/><Relationship Id="rId38" Type="http://schemas.openxmlformats.org/officeDocument/2006/relationships/externalLink" Target="externalLinks/externalLink23.xml"/><Relationship Id="rId59" Type="http://schemas.openxmlformats.org/officeDocument/2006/relationships/externalLink" Target="externalLinks/externalLink44.xml"/><Relationship Id="rId103" Type="http://schemas.openxmlformats.org/officeDocument/2006/relationships/externalLink" Target="externalLinks/externalLink88.xml"/><Relationship Id="rId108" Type="http://schemas.openxmlformats.org/officeDocument/2006/relationships/externalLink" Target="externalLinks/externalLink93.xml"/><Relationship Id="rId54" Type="http://schemas.openxmlformats.org/officeDocument/2006/relationships/externalLink" Target="externalLinks/externalLink39.xml"/><Relationship Id="rId70" Type="http://schemas.openxmlformats.org/officeDocument/2006/relationships/externalLink" Target="externalLinks/externalLink55.xml"/><Relationship Id="rId75" Type="http://schemas.openxmlformats.org/officeDocument/2006/relationships/externalLink" Target="externalLinks/externalLink60.xml"/><Relationship Id="rId91" Type="http://schemas.openxmlformats.org/officeDocument/2006/relationships/externalLink" Target="externalLinks/externalLink76.xml"/><Relationship Id="rId96" Type="http://schemas.openxmlformats.org/officeDocument/2006/relationships/externalLink" Target="externalLinks/externalLink8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36" Type="http://schemas.openxmlformats.org/officeDocument/2006/relationships/externalLink" Target="externalLinks/externalLink21.xml"/><Relationship Id="rId49" Type="http://schemas.openxmlformats.org/officeDocument/2006/relationships/externalLink" Target="externalLinks/externalLink34.xml"/><Relationship Id="rId57" Type="http://schemas.openxmlformats.org/officeDocument/2006/relationships/externalLink" Target="externalLinks/externalLink42.xml"/><Relationship Id="rId106" Type="http://schemas.openxmlformats.org/officeDocument/2006/relationships/externalLink" Target="externalLinks/externalLink91.xml"/><Relationship Id="rId10" Type="http://schemas.openxmlformats.org/officeDocument/2006/relationships/worksheet" Target="worksheets/sheet10.xml"/><Relationship Id="rId31" Type="http://schemas.openxmlformats.org/officeDocument/2006/relationships/externalLink" Target="externalLinks/externalLink16.xml"/><Relationship Id="rId44" Type="http://schemas.openxmlformats.org/officeDocument/2006/relationships/externalLink" Target="externalLinks/externalLink29.xml"/><Relationship Id="rId52" Type="http://schemas.openxmlformats.org/officeDocument/2006/relationships/externalLink" Target="externalLinks/externalLink37.xml"/><Relationship Id="rId60" Type="http://schemas.openxmlformats.org/officeDocument/2006/relationships/externalLink" Target="externalLinks/externalLink45.xml"/><Relationship Id="rId65" Type="http://schemas.openxmlformats.org/officeDocument/2006/relationships/externalLink" Target="externalLinks/externalLink50.xml"/><Relationship Id="rId73" Type="http://schemas.openxmlformats.org/officeDocument/2006/relationships/externalLink" Target="externalLinks/externalLink58.xml"/><Relationship Id="rId78" Type="http://schemas.openxmlformats.org/officeDocument/2006/relationships/externalLink" Target="externalLinks/externalLink63.xml"/><Relationship Id="rId81" Type="http://schemas.openxmlformats.org/officeDocument/2006/relationships/externalLink" Target="externalLinks/externalLink66.xml"/><Relationship Id="rId86" Type="http://schemas.openxmlformats.org/officeDocument/2006/relationships/externalLink" Target="externalLinks/externalLink71.xml"/><Relationship Id="rId94" Type="http://schemas.openxmlformats.org/officeDocument/2006/relationships/externalLink" Target="externalLinks/externalLink79.xml"/><Relationship Id="rId99" Type="http://schemas.openxmlformats.org/officeDocument/2006/relationships/externalLink" Target="externalLinks/externalLink84.xml"/><Relationship Id="rId101" Type="http://schemas.openxmlformats.org/officeDocument/2006/relationships/externalLink" Target="externalLinks/externalLink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3.xml"/><Relationship Id="rId39" Type="http://schemas.openxmlformats.org/officeDocument/2006/relationships/externalLink" Target="externalLinks/externalLink24.xml"/><Relationship Id="rId109" Type="http://schemas.openxmlformats.org/officeDocument/2006/relationships/externalLink" Target="externalLinks/externalLink94.xml"/><Relationship Id="rId34" Type="http://schemas.openxmlformats.org/officeDocument/2006/relationships/externalLink" Target="externalLinks/externalLink19.xml"/><Relationship Id="rId50" Type="http://schemas.openxmlformats.org/officeDocument/2006/relationships/externalLink" Target="externalLinks/externalLink35.xml"/><Relationship Id="rId55" Type="http://schemas.openxmlformats.org/officeDocument/2006/relationships/externalLink" Target="externalLinks/externalLink40.xml"/><Relationship Id="rId76" Type="http://schemas.openxmlformats.org/officeDocument/2006/relationships/externalLink" Target="externalLinks/externalLink61.xml"/><Relationship Id="rId97" Type="http://schemas.openxmlformats.org/officeDocument/2006/relationships/externalLink" Target="externalLinks/externalLink82.xml"/><Relationship Id="rId104" Type="http://schemas.openxmlformats.org/officeDocument/2006/relationships/externalLink" Target="externalLinks/externalLink89.xml"/><Relationship Id="rId7" Type="http://schemas.openxmlformats.org/officeDocument/2006/relationships/worksheet" Target="worksheets/sheet7.xml"/><Relationship Id="rId71" Type="http://schemas.openxmlformats.org/officeDocument/2006/relationships/externalLink" Target="externalLinks/externalLink56.xml"/><Relationship Id="rId92" Type="http://schemas.openxmlformats.org/officeDocument/2006/relationships/externalLink" Target="externalLinks/externalLink77.xml"/><Relationship Id="rId2" Type="http://schemas.openxmlformats.org/officeDocument/2006/relationships/worksheet" Target="worksheets/sheet2.xml"/><Relationship Id="rId29" Type="http://schemas.openxmlformats.org/officeDocument/2006/relationships/externalLink" Target="externalLinks/externalLink14.xml"/><Relationship Id="rId24" Type="http://schemas.openxmlformats.org/officeDocument/2006/relationships/externalLink" Target="externalLinks/externalLink9.xml"/><Relationship Id="rId40" Type="http://schemas.openxmlformats.org/officeDocument/2006/relationships/externalLink" Target="externalLinks/externalLink25.xml"/><Relationship Id="rId45" Type="http://schemas.openxmlformats.org/officeDocument/2006/relationships/externalLink" Target="externalLinks/externalLink30.xml"/><Relationship Id="rId66" Type="http://schemas.openxmlformats.org/officeDocument/2006/relationships/externalLink" Target="externalLinks/externalLink51.xml"/><Relationship Id="rId87" Type="http://schemas.openxmlformats.org/officeDocument/2006/relationships/externalLink" Target="externalLinks/externalLink72.xml"/><Relationship Id="rId110" Type="http://schemas.openxmlformats.org/officeDocument/2006/relationships/theme" Target="theme/theme1.xml"/><Relationship Id="rId61" Type="http://schemas.openxmlformats.org/officeDocument/2006/relationships/externalLink" Target="externalLinks/externalLink46.xml"/><Relationship Id="rId82" Type="http://schemas.openxmlformats.org/officeDocument/2006/relationships/externalLink" Target="externalLinks/externalLink67.xml"/><Relationship Id="rId19" Type="http://schemas.openxmlformats.org/officeDocument/2006/relationships/externalLink" Target="externalLinks/externalLink4.xml"/><Relationship Id="rId14" Type="http://schemas.openxmlformats.org/officeDocument/2006/relationships/worksheet" Target="worksheets/sheet14.xml"/><Relationship Id="rId30" Type="http://schemas.openxmlformats.org/officeDocument/2006/relationships/externalLink" Target="externalLinks/externalLink15.xml"/><Relationship Id="rId35" Type="http://schemas.openxmlformats.org/officeDocument/2006/relationships/externalLink" Target="externalLinks/externalLink20.xml"/><Relationship Id="rId56" Type="http://schemas.openxmlformats.org/officeDocument/2006/relationships/externalLink" Target="externalLinks/externalLink41.xml"/><Relationship Id="rId77" Type="http://schemas.openxmlformats.org/officeDocument/2006/relationships/externalLink" Target="externalLinks/externalLink62.xml"/><Relationship Id="rId100" Type="http://schemas.openxmlformats.org/officeDocument/2006/relationships/externalLink" Target="externalLinks/externalLink85.xml"/><Relationship Id="rId105" Type="http://schemas.openxmlformats.org/officeDocument/2006/relationships/externalLink" Target="externalLinks/externalLink90.xml"/><Relationship Id="rId8" Type="http://schemas.openxmlformats.org/officeDocument/2006/relationships/worksheet" Target="worksheets/sheet8.xml"/><Relationship Id="rId51" Type="http://schemas.openxmlformats.org/officeDocument/2006/relationships/externalLink" Target="externalLinks/externalLink36.xml"/><Relationship Id="rId72" Type="http://schemas.openxmlformats.org/officeDocument/2006/relationships/externalLink" Target="externalLinks/externalLink57.xml"/><Relationship Id="rId93" Type="http://schemas.openxmlformats.org/officeDocument/2006/relationships/externalLink" Target="externalLinks/externalLink78.xml"/><Relationship Id="rId98" Type="http://schemas.openxmlformats.org/officeDocument/2006/relationships/externalLink" Target="externalLinks/externalLink83.xml"/><Relationship Id="rId3" Type="http://schemas.openxmlformats.org/officeDocument/2006/relationships/worksheet" Target="worksheets/sheet3.xml"/><Relationship Id="rId25" Type="http://schemas.openxmlformats.org/officeDocument/2006/relationships/externalLink" Target="externalLinks/externalLink10.xml"/><Relationship Id="rId46" Type="http://schemas.openxmlformats.org/officeDocument/2006/relationships/externalLink" Target="externalLinks/externalLink31.xml"/><Relationship Id="rId67" Type="http://schemas.openxmlformats.org/officeDocument/2006/relationships/externalLink" Target="externalLinks/externalLink52.xml"/><Relationship Id="rId20" Type="http://schemas.openxmlformats.org/officeDocument/2006/relationships/externalLink" Target="externalLinks/externalLink5.xml"/><Relationship Id="rId41" Type="http://schemas.openxmlformats.org/officeDocument/2006/relationships/externalLink" Target="externalLinks/externalLink26.xml"/><Relationship Id="rId62" Type="http://schemas.openxmlformats.org/officeDocument/2006/relationships/externalLink" Target="externalLinks/externalLink47.xml"/><Relationship Id="rId83" Type="http://schemas.openxmlformats.org/officeDocument/2006/relationships/externalLink" Target="externalLinks/externalLink68.xml"/><Relationship Id="rId88" Type="http://schemas.openxmlformats.org/officeDocument/2006/relationships/externalLink" Target="externalLinks/externalLink73.xml"/><Relationship Id="rId111"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INFORMACION%20TECNICA\PRESUPUESTOS%20Y%20REVISIONES%20ALCALDIA%20201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UARIO\Downloads\inventario%20VICTOR.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JEFFERSON\Desktop\PROYECTOS%202014\PROYECTO%20PORE-CONCIELEC\TRABAJOS%20VARIOS\INGEV%20%202010-2011\1856-2010%20UT%20SAN%20LUIS%202010\ACTAS\ACTA%20DE%20FIJACION%20DE%20PRECIOS.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Libro4"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E:\Documents%20and%20Settings\Administrador\Configuraci&#243;n%20local\Archivos%20temporales%20de%20Internet\Content.IE5\01ERGHUJ\Negocios\FENIX\OBRAS%20EN%20EJECUCION\INTERVENTORIA%20PARQUE%20RECREACIONAL%20YOPAL\ACTAS\Acta%20No%201\Acta%20de%20Obra%20No%201.xls?CEBA76E9" TargetMode="External"/><Relationship Id="rId1" Type="http://schemas.openxmlformats.org/officeDocument/2006/relationships/externalLinkPath" Target="file:///\\CEBA76E9\Acta%20de%20Obra%20No%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file:///\\MAURO\Documentos%20c\fernando\Trabajo\Trabajos%20Tauramena\Construccion%20Canal%20UT%20Palmare&#241;a\Documentos%20Varios\Actas\Base%20Actas%20finales\Negocios\FENIX\OBRAS%20EN%20EJECUCION\INTERVENTORIA%20PARQUE%20RECREACIONAL%20YOPAL\ACTAS\Acta%20No%201\Acta%20de%20Obra%20No%201.xls?ECB08C08" TargetMode="External"/><Relationship Id="rId1" Type="http://schemas.openxmlformats.org/officeDocument/2006/relationships/externalLinkPath" Target="file:///\\ECB08C08\Acta%20de%20Obra%20No%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C\G\Area%20Proyectos\A\AiuBPMarco98"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Volumes\LA-PUBLIC\TORMENTO%201\Informes\Informes%20diarios\03%20Ene12\09.01.12\Acer-pc\Users\ancaesmu\Library\Mail%20Downloads\Ger-proyect\COMPARTIDOS\GERENCIA\GEMP\AVEC\AVEC2000\Jupter3b.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Giovanni/Desktop/A:/FORMULARIO%20LINEA%20CASTILLA/WINDOWS/Escritorio/INGECONTROL/LINEA%20PRODUCCION/Planeacion/02%20Cantidades%20Aprox.%20Y%20Presupuesto%20Oficial%20Rv.1.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file:///\\UNIDADCONTRATAC\Users\Documents%20and%20Settings\Administrador\Escritorio\PRESUPUESTOS%202013\MAYO\MANTENIMIENTO%20MUSEO%20LLANERO\Proyectos%20%20Gobernacion%202010\OBRAS\Vias\YOPAL%20CRA%2015%20CALLES%2031,32\PRESUPUESTO\Cronograma\Cronograma.xlsx?8048941D" TargetMode="External"/><Relationship Id="rId1" Type="http://schemas.openxmlformats.org/officeDocument/2006/relationships/externalLinkPath" Target="file:///\\8048941D\Cronograma.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Giovanni/Desktop/C:/D/Documents%20and%20Settings/Usuario/Mis%20documentos/OSCAR/Copia%20de%20Programa%202003"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Administracion/CARLOS/CARLOS%20GENERAL/LICITACIONES/VETRA%20PI&#209;005-6-71-10%20JUNIO%2022%20DE%202010/PROPUESTA%20ECON&#211;MICA/PROPUESTA%20ECON&#211;MICA/PROPUESTA%20ECONOMICA%20PI&#209;U&#209;A%205.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CONSTRUDEICO/Desktop/varios/UNIDADES%20SANITARIAS%20TAURAMENA-2/GOBERNACION%20Octubre%202007/Reductores%20TILODIRAN/Presupuesto%20REDUCTORES%20LA%20VEG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tf006\QA\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GSGING\DISE&#209;OS%20ING%20WFGF\1A%20DISE&#209;O%20PORE%20WFGF\APUS%20VIAS%20YOP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USUARIO/Desktop/acesorios%20macromedidor.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terventoria\Documentos%20c\Documents%20and%20Settings\xxxxx\Mis%20documentos\Documentos%20Oscar\Documentaci&#243;n%202004\Precios%20Unitarios%20Mcpio%20Orocu&#233;\COSTOS%20UNITARIOS%20MCPIO%20OROCUE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Z:\Gobernaci&#243;n.Rafa\Proyectos%20en%20Acci&#243;n\Cofinanciacion\FICHAS%20Y%20FORMATOS\UNITARIOS%20GENERALE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USUARIO/Desktop/BALANCE%20REAL%20INICIAL....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chi1fin/Acta/Acta/acta0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ACUEDUCTO%20CAJA%20LINO.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413_340_07\grupo%20evaluador\Documents%20and%20Settings\SHERRERA\Escritorio\BASE%20DE%20DATOS%202005\h\Presupuesto\Para%20Pliegos\Presupuesto-Tintal-Plieg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c_087\MIS%20DOCUMENT\Mis%20documentos\A-iREg\A-VRSGOBER\PRECIOS%202004\proyectos%20nuevo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RecoveredExternalLink2"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Giovanni/Desktop/Epsilon/sistema%20de%20gesti&#243;n%20somac/PROYECTOS/895-7/cantidades/Nodo%2068/proyectos%20ej/870-3/Formato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UNIDADCONTRATAC\Users\Documents%20and%20Settings\Administrador\Mis%20documentos\SANDRA%20ARCHIVOS\MUNICIPIOS\TAURAMENA\LAGUNA%20DE%20OXIDACION\UNITA%20Y%20ADICIONAL%20TARURAMENA\EDGAR%20FERNANDEZ\Documents%20and%20Setting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Giovanni/Desktop/Montajesjm/publicos/PLAdata/PLANNER/PRESUPUESTO/PRESUPUESTO%202003%20%20AGO%202002/_5090_presupuesto%202003_R1%20ago%2014-20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Y:\Users\Luz%20Helena\Desktop\PLANTILLA.xlsm"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Users\HUMBERTO%20MEJIA\AppData\Local\Microsoft\Windows\Temporary%20Internet%20Files\Low\Content.IE5\1T0TI5V0\Cofinanciacion\FICHAS%20Y%20FORMATOS\UNITARIOS%20GENERALE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Volumes\LA-PUBLIC\TORMENTO%201\Informes\Informes%20diarios\03%20Ene12\09.01.12\Acer-pc\Users\ancaesmu\Library\Mail%20Downloads\Ger-proyect\COMPARTIDOS\DOCUME~1\CLBC\LOCALS~1\Temp\C.Lotus.Notes.Data\PRONRIO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2007/186%20DE%2023%20AGO%202007/Documents%20and%20Settings/CARLOS/Mis%20documentos/Javier/Interventoria%20V&#237;as%20-%20DIARCO/INFORME%20FINAL%20VIAS%20AL%20PROGRESO.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Z:\GOBERNACION%20Octubre%202007\Reductores%20TILODIRAN\Presupuesto%20REDUCTORES%20LA%20VEG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sla4\2001-%20proyec\Mis%20documentos\TraExel\SO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Giovanni/Desktop/L:/PROYECTAR%20INGENIERIA%202009/2010/APU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Olguita\D\Presupuesto\URIBE%20Y%20ABREO%20LABANCA%20LA%20CHIN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Documents/Programacion/Documentos%20Anterior%20programador/Contratos/7-C&amp;C-Lagarto-1/APU'S/CANTIDADES%20LAGARTO-1.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Olguita\D\ARCHIVOS%20OFICINA\COLEGIO%20CAJICA%20CAPELLANIA\ACTAS\apu%20CAPELLANIA%20corregido%20cmarca-OCT.08%20interventor.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pu-015\ceo-bil\ceo-bil\Presupuesto%20Ingeneir&#237;a%20NUEVO%20XL5\Electrico\FFM_F-PEI-760-21_23-ElectricoREVNUEV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toshiba/Documents/H%20F%20G%20B/ARQ.%20IVETTE/Documents%20and%20Settings/Administrador/Mis%20documentos/formatos%20geoingenieria/Montaje%20Petrobras%20Guando/Cuadros/Informe%20Semanal%2017%20Mayo%20200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Giovanni/Desktop/Yajaira/Mis%20documentos/Documents%20and%20Settings/ROGER%20VALDERRAMA/Mis%20documentos/Policl&#237;nico/ACTA%20DE%20LIQUIDACI&#211;N%20CENSALUD%20MODIFICADA"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INGE/Documents/YOPAL%20-%20MATEPANTANO/INFORME%20MENSUAL%20SEPTIEMBRE-%20PUENTES/INFORMES%20SEMANALES/Informe%20semanal%203%20mes%20Abri%20Mayo.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Downloads\Users\instalador\AppData\Local\Microsoft\Windows\Temporary%20Internet%20Files\Content.Outlook\4CGMON8D\AFE\Mining\Admin\Template%20Models\Blank%2027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rupolhs\DOCUME~1\DORIAN~1\CONFIG~1\Temp\WINDOWS\TEMP\RELACI~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Giovanni/Desktop/Montajesjm/publicos/MtoGral/Proyectos/Licitaciones/A&#241;o%202004/LIC-003-04-CERRAMIENTO%20PIT%20PF-2/Presupuesto%20Cerramiento%20CL-003-0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GSGING\DISE&#209;OS%20ING%20WFGF\1A%20DISE&#209;O%20PORE%20WFGF\APUS%20BASIC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Users/Vicpar%20S.A/Documents/1MyWorks/PCL/Tarifas2012%20PCL%2022.5%25/WM%2012032012/MACRO4/4PCL-LL%20CENTRAL%20INV.xlsm"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Giovanni/Desktop/Montajesjm/publicos/Documents%20and%20Settings/Rocio_Gaviria/Configuraci&#243;n%20local/Archivos%20temporales%20de%20Internet/OLK14D/LVIAS%20CAMPO%20RUBIALES_REAJUSTE%20200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Users/Giovanni/Desktop/C:/E/PORE%20NUEVO/UNIDADES%20DE%20POTABILIZACI&#211;N/RELACION%20DE%20ACTAS/ACTA%20LIQUIDACION%20ALCALDIA" TargetMode="External"/></Relationships>
</file>

<file path=xl/externalLinks/_rels/externalLink69.xml.rels><?xml version="1.0" encoding="UTF-8" standalone="yes"?>
<Relationships xmlns="http://schemas.openxmlformats.org/package/2006/relationships"><Relationship Id="rId2" Type="http://schemas.microsoft.com/office/2019/04/relationships/externalLinkLongPath" Target="file:///D:\CARPETA%20HATO\ACTAS%20CTO%20863-09%20-%20jhon\Users\Usuario\Desktop\DOCUMENTOS%20LEO%202010\PROCESOS%202009\HATOCOROZAL\HATO%20PLAN%20MAESTRO%20CTO%20863-09\INFORMES%20DE%20OBRA\INFORMES%20863-09\MEMORIAS%20Y%20BALANCE%20%20PARA%20ACTAS%20DE%20ORBA%20863-09-%20items%20400.xlsx?E126F306" TargetMode="External"/><Relationship Id="rId1" Type="http://schemas.openxmlformats.org/officeDocument/2006/relationships/externalLinkPath" Target="file:///\\E126F306\MEMORIAS%20Y%20BALANCE%20%20PARA%20ACTAS%20DE%20ORBA%20863-09-%20items%20400.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Documents%20and%20Settings\CONSORCIO%20SURVIAL\Mis%20documentos\INGENIERIA\PBE\plan%20basico%20ejecucion\pbe%20presupuest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VISTA%20H.%20SAN%20JUAN\FNCV.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Users/toshiba/Documents/H%20F%20G%20B/ARQ.%20IVETTE/WINDOWS/Escritorio/INFORME%20DIARIO%20MODIF%20EPF/exp%20FLORE&#209;A/TIPIEL%20Weekly%20Report%20FORMAT.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Z:\jorge%20n\copiajuan\2004%20documentos\CONSULTORIA%20BASE\PAVIMENTOS%20ESCALAR.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Giovanni/Desktop/C:/MAYELY/Alex%20Barrera/1.CERRAMIENTO%20PALMARITO/Terminos/3-PRESUPUESTO%20ACUEDUCTO%20SAN%20LUIS%20UNITARIO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ENIERIA-2\Mis%20documentos\SERVIPROYING\LICITACIONES\HTZ\internado\DASS\Costos%20alc%20acu%20mixt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L:\Users\USUARIO\Desktop\BALANCE%20REAL%20INICIAL....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WINDOWS\Escritorio\TrabajoporTerminar\Documents%20and%20Settings\cortmr\Local%20Settings\Temporary%20Internet%20Files\OLK152\AFE%20SAP1%20YZ%20FLOWLINE%20Nov%2011%2004.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pu-10\DATA%20(D)\PROYECTOS\PJ07103-CRUDO-OXYANDINA\Documents%20and%20Settings\cortmr\Local%20Settings\Temporary%20Internet%20Files\OLK152\AFE%20SAP1%20YZ%20FLOWLINE%20Nov%2011%200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Users/Giovanni/Desktop/pc_128/MASIFICACI&#211;N/GOBERNACION/PROYECTOS/MANI/PAVIMENTACION%20VIAS%20URBANAS/Vias%20MANI%20CRA%203%20-%20PROYECT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ONTABILIDAD\mcjc\Documents%20and%20Settings\Administrador\Mis%20documentos\Freed\Informacion%20tecnica\RED%20PALMARITO%20LA%20PAZ.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GABRIEL\Users\Users\Gabriel\Desktop\Estudio%20de%20MErcado%202013\ARCHIVO\ALCALDIA%202009\DOCUME~1\GOBERN~1\CONFIG~1\Temp\Directorio%20temporal%201%20para%20FICHA%20%20VIAS%20TERCIARIAS%20FAEP%204000.zip\FICHA%20%20VIAS%20TERCIARIAS%20FAEP%20400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ofinanciacion\FICHAS%20Y%20FORMATOS\UNITARIOS%20GENERAL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toshiba/Documents/H%20F%20G%20B/ARQ.%20IVETTE/WINDOWS/Escritorio/INFORME%20DIARIO%20MODIF%20EPF/REPORTES%20MONICA/FORMATOS/DAILY%20REPORTS%20FIELD.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CONOMICOJEFE\Users\Public\Documents\ARCHIVO%202011\CALIDAD%202011\EJECUCION%20Y%20LIQUIDACION%20CONTRACTUAL\ACTAS%20ULTIMAS\Cofinanciacion\FICHAS%20Y%20FORMATOS\UNITARIOS%20GENERAL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Users/MI%20EQUIPO/Documents/Santa%20Helena/ACTAS/recibo%20n2/Cofinanciacion/FICHAS%20Y%20FORMATOS/UNITARIOS%20GENERAL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TILO\DOC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INGENIERIA-2\Mis%20documentos\LICITACIONES\LICITACIONPERENCO\TTO%20AGUAS\COSTOS%20sardina%20y%20gandul\GANDU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ERZUL/BALA%20GINA/Documents%20and%20Settings/Compaq_Propietario/Mis%20documentos/DOCUMENTOS%20PMAA/PRESUPUESTOS%20FEB-06/PROPUESTAS/EL%20MORRO/TAURAMENA/Cofinanciacion/FICHAS%20Y%20FORMATOS/UNITARIOS%20GENERAL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Z:\Users\JEFFERSON\Desktop\PROYECTOS%202014\PROYECTO%20PORE-CONCIELEC\Users\pc\Documents\0%20MIS%20DOCUMENTOS\TRABAJO\DISE&#209;OS%20NFPM\0%20ENTREGADOS%202012\LAS%20PALMAS%20EL%20PORVENIR\Listado%20de%20materiale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Polideportivos%20madrid/Presupuesto%20herramientas%20de%20calculo/MATRIZ%20PARA%20EL%20CALCULO%20DEL%20AIU%202009.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USUARIO/Desktop/TAURAMENA/definitivos/entrega%20febrero%202012/Users/LINO/Documents/2009/PROYECTOS%20Y%20PRESUPUESTO%20PLAN%20DE%20COMPRAS%202009/UNITARIOS%202009/UNITARIOS%20RELLENOS.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Users/USUARIO/Desktop/TAURAMENA/definitivos/entrega%20febrero%202012/Users/LINO/Documents/2008/UNITARIOS%202008/UNITARIOS%20RELLEN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04 2008 CALABOZA"/>
      <sheetName val="PRESUPUESTOS Y REVISIONES ALCAL"/>
      <sheetName val="TARIFAS"/>
      <sheetName val="Presupuesto"/>
      <sheetName val="T2-inv.M.T."/>
      <sheetName val="T3-inv.B.T."/>
      <sheetName val="NO PREVISTOS"/>
    </sheetNames>
    <definedNames>
      <definedName name="ERR"/>
    </definedNames>
    <sheetDataSet>
      <sheetData sheetId="0"/>
      <sheetData sheetId="1" refreshError="1"/>
      <sheetData sheetId="2" refreshError="1"/>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Victor"/>
      <sheetName val="COMPRA"/>
      <sheetName val="PRESUPUESTO nuevo"/>
      <sheetName val="NP"/>
      <sheetName val="A.P.U. MT"/>
      <sheetName val="A.P.U .BT"/>
      <sheetName val="TRAFO"/>
      <sheetName val="AP"/>
      <sheetName val="INVENTARIO MT Y BT"/>
      <sheetName val="fundiherrajes (2)"/>
      <sheetName val="aislamiento"/>
      <sheetName val="PRESUPUESTO viejo"/>
      <sheetName val="inventario VICTOR"/>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2)"/>
      <sheetName val="21"/>
      <sheetName val="22"/>
      <sheetName val="23"/>
      <sheetName val="2-FIJACION1"/>
      <sheetName val="2-FIJACION1 (2)"/>
      <sheetName val="ACTA DE FIJACION DE PRECIOS"/>
    </sheetNames>
    <definedNames>
      <definedName name="ERR"/>
    </definedNames>
    <sheetDataSet>
      <sheetData sheetId="0"/>
      <sheetData sheetId="1"/>
      <sheetData sheetId="2"/>
      <sheetData sheetId="3"/>
      <sheetData sheetId="4"/>
      <sheetData sheetId="5"/>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CANT CON AIU DEF"/>
      <sheetName val="Libro4"/>
    </sheetNames>
    <definedNames>
      <definedName name="ERR"/>
    </defined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 Hidraulica"/>
      <sheetName val="PESOS"/>
      <sheetName val="Cant unida medida Cerram"/>
      <sheetName val="Relleno Cerram"/>
      <sheetName val="Cerram SUR"/>
      <sheetName val="Cerran Este"/>
      <sheetName val="Cerram Oeste"/>
      <sheetName val="SUBESTACION"/>
      <sheetName val="ACTAS"/>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ITEMS"/>
      <sheetName val="APU"/>
      <sheetName val="Limonero1presupuesto"/>
      <sheetName val="ABSCISA"/>
      <sheetName val="TARIFAS"/>
      <sheetName val="G.G"/>
      <sheetName val="Codigos"/>
      <sheetName val="DATOS"/>
      <sheetName val="Form5 _Pág_ 1"/>
      <sheetName val="Form5 _Pág_ 2"/>
      <sheetName val="INV"/>
      <sheetName val="AASHTO"/>
    </sheetNames>
    <sheetDataSet>
      <sheetData sheetId="0">
        <row r="22">
          <cell r="E22">
            <v>94.4</v>
          </cell>
        </row>
      </sheetData>
      <sheetData sheetId="1" refreshError="1">
        <row r="22">
          <cell r="E22">
            <v>94.4</v>
          </cell>
        </row>
        <row r="28">
          <cell r="E28">
            <v>3633</v>
          </cell>
        </row>
        <row r="29">
          <cell r="E29">
            <v>3480</v>
          </cell>
        </row>
        <row r="30">
          <cell r="E30">
            <v>125</v>
          </cell>
        </row>
      </sheetData>
      <sheetData sheetId="2">
        <row r="22">
          <cell r="E22">
            <v>94.4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22">
          <cell r="E22">
            <v>94.4</v>
          </cell>
        </row>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 Hidraulica"/>
      <sheetName val="PESOS"/>
      <sheetName val="Cant unida medida Cerram"/>
      <sheetName val="Relleno Cerram"/>
      <sheetName val="Cerram SUR"/>
      <sheetName val="Cerran Este"/>
      <sheetName val="Cerram Oeste"/>
      <sheetName val="SUBESTACION"/>
      <sheetName val="ACTAS"/>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Acta de Obra No 1"/>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 val="RESUMEN"/>
      <sheetName val="Equipos"/>
      <sheetName val="SALARIOS"/>
      <sheetName val="CONSTANTES DE LICITACION"/>
      <sheetName val="PESOS"/>
      <sheetName val="Form5 _Pág_ 1"/>
      <sheetName val="Form5 _Pág_ 2"/>
      <sheetName val="DWTables"/>
      <sheetName val="unit"/>
    </sheetNames>
    <sheetDataSet>
      <sheetData sheetId="0" refreshError="1"/>
      <sheetData sheetId="1" refreshError="1">
        <row r="1">
          <cell r="B1">
            <v>0</v>
          </cell>
        </row>
      </sheetData>
      <sheetData sheetId="2" refreshError="1">
        <row r="1">
          <cell r="B1">
            <v>0</v>
          </cell>
        </row>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ARIFAS MATERIALES"/>
      <sheetName val="TARIFAS EQUIPOS "/>
      <sheetName val="TARIFA SALARIOS"/>
      <sheetName val="PRES"/>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s>
    <sheetDataSet>
      <sheetData sheetId="0">
        <row r="2">
          <cell r="A2">
            <v>0</v>
          </cell>
        </row>
      </sheetData>
      <sheetData sheetId="1">
        <row r="2">
          <cell r="B2">
            <v>100</v>
          </cell>
        </row>
      </sheetData>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sheetData sheetId="110"/>
      <sheetData sheetId="111">
        <row r="2">
          <cell r="A2">
            <v>0</v>
          </cell>
        </row>
      </sheetData>
      <sheetData sheetId="112"/>
      <sheetData sheetId="113"/>
      <sheetData sheetId="114"/>
      <sheetData sheetId="115"/>
      <sheetData sheetId="116"/>
      <sheetData sheetId="117"/>
      <sheetData sheetId="118"/>
      <sheetData sheetId="119">
        <row r="2">
          <cell r="A2">
            <v>0</v>
          </cell>
        </row>
      </sheetData>
      <sheetData sheetId="120"/>
      <sheetData sheetId="121"/>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sheetData sheetId="129">
        <row r="2">
          <cell r="A2">
            <v>0</v>
          </cell>
        </row>
      </sheetData>
      <sheetData sheetId="130">
        <row r="2">
          <cell r="A2">
            <v>0</v>
          </cell>
        </row>
      </sheetData>
      <sheetData sheetId="131">
        <row r="2">
          <cell r="A2">
            <v>0</v>
          </cell>
        </row>
      </sheetData>
      <sheetData sheetId="132"/>
      <sheetData sheetId="133">
        <row r="2">
          <cell r="A2">
            <v>0</v>
          </cell>
        </row>
      </sheetData>
      <sheetData sheetId="134">
        <row r="2">
          <cell r="A2">
            <v>0</v>
          </cell>
        </row>
      </sheetData>
      <sheetData sheetId="135">
        <row r="2">
          <cell r="A2">
            <v>0</v>
          </cell>
        </row>
      </sheetData>
      <sheetData sheetId="136"/>
      <sheetData sheetId="137">
        <row r="5">
          <cell r="B5" t="str">
            <v>T1</v>
          </cell>
        </row>
      </sheetData>
      <sheetData sheetId="138">
        <row r="2">
          <cell r="A2">
            <v>0</v>
          </cell>
        </row>
      </sheetData>
      <sheetData sheetId="139">
        <row r="2">
          <cell r="A2">
            <v>0</v>
          </cell>
        </row>
      </sheetData>
      <sheetData sheetId="140"/>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sheetData sheetId="215"/>
      <sheetData sheetId="216"/>
      <sheetData sheetId="217" refreshError="1"/>
      <sheetData sheetId="218" refreshError="1"/>
      <sheetData sheetId="219"/>
      <sheetData sheetId="220"/>
      <sheetData sheetId="221">
        <row r="5">
          <cell r="B5" t="str">
            <v>T1</v>
          </cell>
        </row>
      </sheetData>
      <sheetData sheetId="222">
        <row r="2">
          <cell r="B2">
            <v>100</v>
          </cell>
        </row>
      </sheetData>
      <sheetData sheetId="223"/>
      <sheetData sheetId="224">
        <row r="2">
          <cell r="A2">
            <v>0</v>
          </cell>
        </row>
      </sheetData>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sheetData sheetId="249"/>
      <sheetData sheetId="250"/>
      <sheetData sheetId="251"/>
      <sheetData sheetId="252"/>
      <sheetData sheetId="253"/>
      <sheetData sheetId="254"/>
      <sheetData sheetId="255">
        <row r="2">
          <cell r="A2">
            <v>0</v>
          </cell>
        </row>
      </sheetData>
      <sheetData sheetId="256">
        <row r="2">
          <cell r="A2">
            <v>0</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ow r="2">
          <cell r="A2">
            <v>0</v>
          </cell>
        </row>
      </sheetData>
      <sheetData sheetId="275"/>
      <sheetData sheetId="276"/>
      <sheetData sheetId="277" refreshError="1"/>
      <sheetData sheetId="278" refreshError="1"/>
      <sheetData sheetId="279" refreshError="1"/>
      <sheetData sheetId="280" refreshError="1"/>
      <sheetData sheetId="281" refreshError="1"/>
      <sheetData sheetId="282" refreshError="1"/>
      <sheetData sheetId="283"/>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octubre"/>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CorpTax"/>
      <sheetName val="Input"/>
      <sheetName val="PESOS"/>
      <sheetName val="Jupter3b"/>
      <sheetName val="TARIFAS"/>
      <sheetName val="Summary"/>
      <sheetName val="LoanCalc"/>
      <sheetName val="Export"/>
      <sheetName val="Import"/>
      <sheetName val="Yspack"/>
      <sheetName val="4-AGO-04"/>
      <sheetName val="list"/>
      <sheetName val="CAPEX ACACIAS 90K"/>
      <sheetName val="API93"/>
    </sheetNames>
    <sheetDataSet>
      <sheetData sheetId="0" refreshError="1">
        <row r="48">
          <cell r="U48">
            <v>17</v>
          </cell>
        </row>
      </sheetData>
      <sheetData sheetId="1" refreshError="1"/>
      <sheetData sheetId="2" refreshError="1">
        <row r="3">
          <cell r="M3">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MANO DE OBRA"/>
      <sheetName val="1.1"/>
      <sheetName val="EQUIPO"/>
      <sheetName val="TUBERIA"/>
      <sheetName val="Hoja2"/>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5M"/>
      <sheetName val="CRONOGRAMA 4M "/>
      <sheetName val="Hoja1"/>
      <sheetName val="Hoja2"/>
      <sheetName val="Hoja3"/>
      <sheetName val="Cronograma"/>
    </sheetNames>
    <definedNames>
      <definedName name="ERR"/>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s>
    <sheetDataSet>
      <sheetData sheetId="0"/>
      <sheetData sheetId="1" refreshError="1"/>
      <sheetData sheetId="2"/>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Main"/>
      <sheetName val="CorpTax"/>
      <sheetName val="Input"/>
      <sheetName val="INSUMOS"/>
      <sheetName val="steel"/>
      <sheetName val="BDD Operadores"/>
      <sheetName val="Hoja6"/>
      <sheetName val="CURVA S"/>
      <sheetName val="mto.electr."/>
      <sheetName val="Tabla5"/>
      <sheetName val="Com-MEC"/>
      <sheetName val="Curva &quot;S&quot; General"/>
      <sheetName val="1. MODELO 60KB"/>
      <sheetName val="civ_roma"/>
      <sheetName val="Suministros"/>
      <sheetName val="Recursos HH"/>
      <sheetName val="Recursos HE"/>
      <sheetName val="Transporte"/>
      <sheetName val="SC"/>
      <sheetName val="M.O."/>
      <sheetName val="MATERIALES"/>
      <sheetName val="MAQUINARIA"/>
      <sheetName val="calculation"/>
      <sheetName val="CURVA_S"/>
      <sheetName val="Curva_&quot;S&quot;_General"/>
      <sheetName val="mto_electr_"/>
      <sheetName val="M_O_"/>
      <sheetName val="EQUIPOS"/>
      <sheetName val="1__MODELO_60KB"/>
      <sheetName val="CURVA_S1"/>
      <sheetName val="mto_electr_1"/>
      <sheetName val="Curva_&quot;S&quot;_General1"/>
      <sheetName val="1__MODELO_60KB1"/>
      <sheetName val="data"/>
      <sheetName val="MOD-DEV.XL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refreshError="1"/>
      <sheetData sheetId="34" refreshError="1"/>
      <sheetData sheetId="35" refreshError="1"/>
      <sheetData sheetId="3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PESOS"/>
      <sheetName val="Cantobraimper"/>
      <sheetName val="Cantobraimper.xls"/>
    </sheetNames>
    <sheetDataSet>
      <sheetData sheetId="0"/>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
      <sheetName val="CANTIDADES"/>
      <sheetName val="Titulos"/>
      <sheetName val="APU"/>
      <sheetName val="MAT"/>
      <sheetName val="EQUI"/>
      <sheetName val="M.O."/>
      <sheetName val="Analis-basicos"/>
      <sheetName val="AIU "/>
      <sheetName val="tarifas maquinas"/>
      <sheetName val="Operadores"/>
      <sheetName val="Pres-Sociales"/>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Formulario N° 4"/>
      <sheetName val="MATERIALES"/>
      <sheetName val="EQUIPO"/>
      <sheetName val="AC2_AG96"/>
      <sheetName val="G.G"/>
      <sheetName val="Reprograma 4"/>
      <sheetName val="ANEXO 7"/>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cesorios macromedidor"/>
    </sheetNames>
    <definedNames>
      <definedName name="ERR"/>
    </definedNames>
    <sheetDataSet>
      <sheetData sheetId="0"/>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ITEMS"/>
      <sheetName val="APU"/>
      <sheetName val="AIU"/>
      <sheetName val="ESPEC"/>
      <sheetName val="PRECIOS"/>
      <sheetName val="MODELO"/>
      <sheetName val="PU (2)"/>
      <sheetName val="ADMON"/>
      <sheetName val="Form5 _Pág_ 1"/>
      <sheetName val="Form5 _Pág_ 2"/>
      <sheetName val="MANO DE OBRA"/>
      <sheetName val="1.1"/>
      <sheetName val="EQUIPO"/>
      <sheetName val="TUBERIA"/>
      <sheetName val="Hoja2"/>
      <sheetName val="MATERIALES"/>
      <sheetName val="licitacion de julio 21 de 1998"/>
      <sheetName val="BASE DATOS"/>
      <sheetName val="CONS"/>
      <sheetName val="31"/>
    </sheetNames>
    <sheetDataSet>
      <sheetData sheetId="0" refreshError="1">
        <row r="1">
          <cell r="B1">
            <v>0.8</v>
          </cell>
        </row>
        <row r="2">
          <cell r="B2">
            <v>15686</v>
          </cell>
        </row>
        <row r="3">
          <cell r="B3">
            <v>15686</v>
          </cell>
        </row>
        <row r="4">
          <cell r="B4">
            <v>15686</v>
          </cell>
        </row>
        <row r="8">
          <cell r="B8">
            <v>47058</v>
          </cell>
        </row>
        <row r="9">
          <cell r="B9">
            <v>62744</v>
          </cell>
        </row>
        <row r="10">
          <cell r="B10">
            <v>109802</v>
          </cell>
        </row>
        <row r="12">
          <cell r="B12">
            <v>1600</v>
          </cell>
        </row>
        <row r="13">
          <cell r="B13">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7422CW00"/>
      <sheetName val="Main"/>
      <sheetName val="CorpTax"/>
      <sheetName val="Input"/>
      <sheetName val="PESOS"/>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Listado"/>
      <sheetName val="RECIBO FINAL"/>
      <sheetName val="Estruc_ Tarif"/>
      <sheetName val="PE-02"/>
      <sheetName val="BASE"/>
      <sheetName val="FICHA EBI 1 de 6 "/>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Insum"/>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UNITARIOS%20GENERALES.xls"/>
      <sheetName val="UNITARIOS"/>
      <sheetName val="DATOS GRAFICOS"/>
      <sheetName val="Desmonte y Limpieza"/>
      <sheetName val="Form5 _Pág_ 1"/>
      <sheetName val="Form5 _Pág_ 2"/>
      <sheetName val="PU"/>
      <sheetName val="Datos Generales"/>
      <sheetName val="UNITARIOS_GENERALES"/>
      <sheetName val="5__MODIFICATORIA"/>
      <sheetName val="Datos"/>
      <sheetName val="APU"/>
      <sheetName val="AIU"/>
      <sheetName val="RECURSOS"/>
      <sheetName val="ANALISIS DE PRECIOS UNITARIOS"/>
      <sheetName val="ACTA 1 INICIO"/>
      <sheetName val="7.12"/>
      <sheetName val="Personalizar"/>
      <sheetName val="Tablas"/>
      <sheetName val="LIQUIDACION"/>
      <sheetName val="NOMINA"/>
      <sheetName val="LSAL"/>
      <sheetName val="Jornales"/>
      <sheetName val="PRESUP. RESUMEN"/>
      <sheetName val="ANEXO 9 (MATERIAL)"/>
      <sheetName val="Anexo 13"/>
      <sheetName val="AIUsan"/>
      <sheetName val="PRESUP"/>
      <sheetName val="Formato"/>
      <sheetName val="Parámetros"/>
      <sheetName val="[UNITARIOS GENERALES.xls][UNITA"/>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ejecutado"/>
      <sheetName val="SOPORTE DE CALCULO comparativo"/>
      <sheetName val="BALANCE REAL INICIAL..."/>
    </sheetNames>
    <definedNames>
      <definedName name="ERR"/>
    </definedNames>
    <sheetDataSet>
      <sheetData sheetId="0"/>
      <sheetData sheetId="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 val="TARIFAS"/>
      <sheetName val="Form5 _Pág_ 1"/>
      <sheetName val="Form5 _Pág_ 2"/>
      <sheetName val="AIUs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
      <sheetName val="BALANCE 2012  CON PREVISTOS"/>
      <sheetName val="CUADRO DE ITEMS"/>
      <sheetName val="ACUEDUCTO CAJA LINO"/>
    </sheetNames>
    <definedNames>
      <definedName name="ERR"/>
    </definedNames>
    <sheetDataSet>
      <sheetData sheetId="0"/>
      <sheetData sheetId="1"/>
      <sheetData sheetId="2"/>
      <sheetData sheetId="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PRECIOS UNITARIOS"/>
      <sheetName val="MCCO"/>
      <sheetName val="PRESUPUESTO"/>
      <sheetName val="ANEXO 7"/>
      <sheetName val="Alcantarillas"/>
      <sheetName val="AIUsan"/>
      <sheetName val="Presupuesto-Tintal-Pliegos"/>
      <sheetName val="APU"/>
      <sheetName val="Datos"/>
      <sheetName val="Prestaciones"/>
    </sheetNames>
    <sheetDataSet>
      <sheetData sheetId="0">
        <row r="47">
          <cell r="I47">
            <v>0</v>
          </cell>
        </row>
        <row r="50">
          <cell r="I50">
            <v>0</v>
          </cell>
        </row>
        <row r="53">
          <cell r="I53">
            <v>0</v>
          </cell>
        </row>
        <row r="56">
          <cell r="I56">
            <v>0</v>
          </cell>
        </row>
        <row r="59">
          <cell r="I59">
            <v>0</v>
          </cell>
        </row>
        <row r="63">
          <cell r="I63">
            <v>0</v>
          </cell>
        </row>
        <row r="66">
          <cell r="I66">
            <v>0</v>
          </cell>
        </row>
        <row r="69">
          <cell r="I69">
            <v>0</v>
          </cell>
        </row>
        <row r="73">
          <cell r="I73">
            <v>0</v>
          </cell>
        </row>
        <row r="76">
          <cell r="I76">
            <v>0</v>
          </cell>
        </row>
        <row r="84">
          <cell r="I84">
            <v>0</v>
          </cell>
        </row>
        <row r="90">
          <cell r="I90">
            <v>0</v>
          </cell>
        </row>
        <row r="94">
          <cell r="I94">
            <v>0</v>
          </cell>
        </row>
        <row r="97">
          <cell r="I97">
            <v>0</v>
          </cell>
        </row>
        <row r="100">
          <cell r="I100">
            <v>0</v>
          </cell>
        </row>
        <row r="104">
          <cell r="I104">
            <v>0</v>
          </cell>
        </row>
        <row r="112">
          <cell r="I112">
            <v>0</v>
          </cell>
        </row>
        <row r="115">
          <cell r="I115">
            <v>0</v>
          </cell>
        </row>
        <row r="118">
          <cell r="I118">
            <v>0</v>
          </cell>
        </row>
        <row r="121">
          <cell r="I121">
            <v>0</v>
          </cell>
        </row>
        <row r="124">
          <cell r="I124">
            <v>0</v>
          </cell>
        </row>
        <row r="127">
          <cell r="I127">
            <v>0</v>
          </cell>
        </row>
        <row r="130">
          <cell r="I130">
            <v>0</v>
          </cell>
        </row>
        <row r="133">
          <cell r="I133">
            <v>0</v>
          </cell>
        </row>
        <row r="136">
          <cell r="I136">
            <v>0</v>
          </cell>
        </row>
        <row r="139">
          <cell r="I139">
            <v>0</v>
          </cell>
        </row>
        <row r="142">
          <cell r="I142">
            <v>0</v>
          </cell>
        </row>
        <row r="145">
          <cell r="I145">
            <v>0</v>
          </cell>
        </row>
        <row r="148">
          <cell r="I148">
            <v>0</v>
          </cell>
        </row>
        <row r="152">
          <cell r="I152">
            <v>0</v>
          </cell>
        </row>
        <row r="155">
          <cell r="I155">
            <v>0</v>
          </cell>
        </row>
        <row r="158">
          <cell r="I158">
            <v>0</v>
          </cell>
        </row>
        <row r="161">
          <cell r="I161">
            <v>0</v>
          </cell>
        </row>
        <row r="164">
          <cell r="I164">
            <v>0</v>
          </cell>
        </row>
        <row r="167">
          <cell r="I167">
            <v>0</v>
          </cell>
        </row>
        <row r="170">
          <cell r="I170">
            <v>0</v>
          </cell>
        </row>
        <row r="173">
          <cell r="I173">
            <v>0</v>
          </cell>
        </row>
        <row r="176">
          <cell r="I176">
            <v>0</v>
          </cell>
        </row>
        <row r="179">
          <cell r="I179">
            <v>0</v>
          </cell>
        </row>
        <row r="183">
          <cell r="I183">
            <v>0</v>
          </cell>
        </row>
        <row r="186">
          <cell r="I186">
            <v>0</v>
          </cell>
        </row>
        <row r="189">
          <cell r="I189">
            <v>0</v>
          </cell>
        </row>
        <row r="192">
          <cell r="I192">
            <v>0</v>
          </cell>
        </row>
        <row r="197">
          <cell r="I197">
            <v>0</v>
          </cell>
        </row>
        <row r="210">
          <cell r="I210">
            <v>0</v>
          </cell>
        </row>
        <row r="213">
          <cell r="I213">
            <v>0</v>
          </cell>
        </row>
        <row r="216">
          <cell r="I216">
            <v>0</v>
          </cell>
        </row>
        <row r="223">
          <cell r="I223">
            <v>0</v>
          </cell>
        </row>
        <row r="226">
          <cell r="I226">
            <v>0</v>
          </cell>
        </row>
        <row r="230">
          <cell r="I230">
            <v>0</v>
          </cell>
        </row>
        <row r="233">
          <cell r="I233">
            <v>0</v>
          </cell>
        </row>
        <row r="236">
          <cell r="I236">
            <v>0</v>
          </cell>
        </row>
        <row r="240">
          <cell r="I240">
            <v>0</v>
          </cell>
        </row>
        <row r="245">
          <cell r="I245">
            <v>0</v>
          </cell>
        </row>
        <row r="248">
          <cell r="I248">
            <v>0</v>
          </cell>
        </row>
        <row r="251">
          <cell r="I251">
            <v>0</v>
          </cell>
        </row>
        <row r="254">
          <cell r="I254">
            <v>0</v>
          </cell>
        </row>
        <row r="257">
          <cell r="I257">
            <v>0</v>
          </cell>
        </row>
        <row r="260">
          <cell r="I260">
            <v>0</v>
          </cell>
        </row>
        <row r="263">
          <cell r="I263">
            <v>0</v>
          </cell>
        </row>
        <row r="266">
          <cell r="I266">
            <v>0</v>
          </cell>
        </row>
        <row r="270">
          <cell r="I270">
            <v>0</v>
          </cell>
        </row>
        <row r="275">
          <cell r="I275">
            <v>0</v>
          </cell>
        </row>
        <row r="278">
          <cell r="I278">
            <v>0</v>
          </cell>
        </row>
        <row r="284">
          <cell r="I284">
            <v>0</v>
          </cell>
        </row>
        <row r="289">
          <cell r="I289">
            <v>0</v>
          </cell>
        </row>
        <row r="292">
          <cell r="I292">
            <v>0</v>
          </cell>
        </row>
        <row r="295">
          <cell r="I295">
            <v>0</v>
          </cell>
        </row>
        <row r="298">
          <cell r="I298">
            <v>0</v>
          </cell>
        </row>
        <row r="301">
          <cell r="I301">
            <v>0</v>
          </cell>
        </row>
        <row r="305">
          <cell r="I305">
            <v>0</v>
          </cell>
        </row>
        <row r="308">
          <cell r="I308">
            <v>0</v>
          </cell>
        </row>
        <row r="311">
          <cell r="I311">
            <v>0</v>
          </cell>
        </row>
        <row r="314">
          <cell r="I314">
            <v>0</v>
          </cell>
        </row>
        <row r="322">
          <cell r="I322">
            <v>0</v>
          </cell>
        </row>
        <row r="327">
          <cell r="I327">
            <v>0</v>
          </cell>
        </row>
        <row r="330">
          <cell r="I330">
            <v>0</v>
          </cell>
        </row>
        <row r="333">
          <cell r="I333">
            <v>0</v>
          </cell>
        </row>
        <row r="339">
          <cell r="I339">
            <v>0</v>
          </cell>
        </row>
        <row r="342">
          <cell r="I342">
            <v>0</v>
          </cell>
        </row>
        <row r="345">
          <cell r="I345">
            <v>0</v>
          </cell>
        </row>
        <row r="348">
          <cell r="I348">
            <v>0</v>
          </cell>
        </row>
        <row r="351">
          <cell r="I351">
            <v>0</v>
          </cell>
        </row>
        <row r="357">
          <cell r="I357">
            <v>0</v>
          </cell>
        </row>
        <row r="365">
          <cell r="I365">
            <v>0</v>
          </cell>
        </row>
        <row r="368">
          <cell r="I368">
            <v>0</v>
          </cell>
        </row>
        <row r="371">
          <cell r="I371">
            <v>0</v>
          </cell>
        </row>
        <row r="374">
          <cell r="I374">
            <v>0</v>
          </cell>
        </row>
        <row r="377">
          <cell r="I377">
            <v>0</v>
          </cell>
        </row>
        <row r="380">
          <cell r="I380">
            <v>0</v>
          </cell>
        </row>
        <row r="383">
          <cell r="I383">
            <v>0</v>
          </cell>
        </row>
        <row r="386">
          <cell r="I386">
            <v>0</v>
          </cell>
        </row>
        <row r="389">
          <cell r="I389">
            <v>0</v>
          </cell>
        </row>
        <row r="392">
          <cell r="I392">
            <v>0</v>
          </cell>
        </row>
        <row r="396">
          <cell r="I396">
            <v>0</v>
          </cell>
        </row>
        <row r="399">
          <cell r="I399">
            <v>0</v>
          </cell>
        </row>
        <row r="403">
          <cell r="I403">
            <v>0</v>
          </cell>
        </row>
        <row r="406">
          <cell r="I406">
            <v>0</v>
          </cell>
        </row>
        <row r="409">
          <cell r="I409">
            <v>0</v>
          </cell>
        </row>
        <row r="412">
          <cell r="I412">
            <v>0</v>
          </cell>
        </row>
        <row r="415">
          <cell r="I415">
            <v>0</v>
          </cell>
        </row>
        <row r="418">
          <cell r="I418">
            <v>0</v>
          </cell>
        </row>
        <row r="421">
          <cell r="I421">
            <v>0</v>
          </cell>
        </row>
        <row r="424">
          <cell r="I424">
            <v>0</v>
          </cell>
        </row>
        <row r="427">
          <cell r="I427">
            <v>0</v>
          </cell>
        </row>
        <row r="430">
          <cell r="I430">
            <v>0</v>
          </cell>
        </row>
        <row r="433">
          <cell r="I433">
            <v>0</v>
          </cell>
        </row>
        <row r="436">
          <cell r="I436">
            <v>0</v>
          </cell>
        </row>
        <row r="439">
          <cell r="I439">
            <v>0</v>
          </cell>
        </row>
        <row r="442">
          <cell r="I442">
            <v>0</v>
          </cell>
        </row>
        <row r="445">
          <cell r="I445">
            <v>0</v>
          </cell>
        </row>
        <row r="448">
          <cell r="I448">
            <v>0</v>
          </cell>
        </row>
        <row r="452">
          <cell r="I452">
            <v>0</v>
          </cell>
        </row>
        <row r="455">
          <cell r="I455">
            <v>0</v>
          </cell>
        </row>
        <row r="459">
          <cell r="I459">
            <v>0</v>
          </cell>
        </row>
        <row r="462">
          <cell r="I462">
            <v>0</v>
          </cell>
        </row>
        <row r="465">
          <cell r="I465">
            <v>0</v>
          </cell>
        </row>
        <row r="468">
          <cell r="I468">
            <v>0</v>
          </cell>
        </row>
        <row r="471">
          <cell r="I471">
            <v>0</v>
          </cell>
        </row>
        <row r="474">
          <cell r="I474">
            <v>0</v>
          </cell>
        </row>
        <row r="479">
          <cell r="I479">
            <v>0</v>
          </cell>
        </row>
        <row r="482">
          <cell r="I482">
            <v>0</v>
          </cell>
        </row>
        <row r="486">
          <cell r="I486">
            <v>0</v>
          </cell>
        </row>
        <row r="489">
          <cell r="I489">
            <v>0</v>
          </cell>
        </row>
        <row r="492">
          <cell r="I492">
            <v>0</v>
          </cell>
        </row>
        <row r="497">
          <cell r="I497">
            <v>0</v>
          </cell>
        </row>
        <row r="500">
          <cell r="I500">
            <v>0</v>
          </cell>
        </row>
        <row r="503">
          <cell r="I503">
            <v>0</v>
          </cell>
        </row>
        <row r="506">
          <cell r="I506">
            <v>0</v>
          </cell>
        </row>
        <row r="509">
          <cell r="I509">
            <v>0</v>
          </cell>
        </row>
        <row r="512">
          <cell r="I512">
            <v>0</v>
          </cell>
        </row>
        <row r="515">
          <cell r="I515">
            <v>0</v>
          </cell>
        </row>
        <row r="518">
          <cell r="I518">
            <v>0</v>
          </cell>
        </row>
        <row r="522">
          <cell r="I522">
            <v>0</v>
          </cell>
        </row>
        <row r="525">
          <cell r="I525">
            <v>0</v>
          </cell>
        </row>
        <row r="528">
          <cell r="I528">
            <v>0</v>
          </cell>
        </row>
        <row r="531">
          <cell r="I531">
            <v>0</v>
          </cell>
        </row>
        <row r="535">
          <cell r="I535">
            <v>0</v>
          </cell>
        </row>
        <row r="538">
          <cell r="I538">
            <v>0</v>
          </cell>
        </row>
        <row r="542">
          <cell r="I542">
            <v>0</v>
          </cell>
        </row>
        <row r="545">
          <cell r="I545">
            <v>0</v>
          </cell>
        </row>
        <row r="548">
          <cell r="I548">
            <v>0</v>
          </cell>
        </row>
        <row r="552">
          <cell r="I552">
            <v>0</v>
          </cell>
        </row>
        <row r="555">
          <cell r="I555">
            <v>0</v>
          </cell>
        </row>
        <row r="559">
          <cell r="I559">
            <v>0</v>
          </cell>
        </row>
        <row r="562">
          <cell r="I562">
            <v>0</v>
          </cell>
        </row>
        <row r="565">
          <cell r="I565">
            <v>0</v>
          </cell>
        </row>
        <row r="568">
          <cell r="I568">
            <v>0</v>
          </cell>
        </row>
        <row r="571">
          <cell r="I571">
            <v>0</v>
          </cell>
        </row>
        <row r="574">
          <cell r="I574">
            <v>0</v>
          </cell>
        </row>
        <row r="578">
          <cell r="I578">
            <v>0</v>
          </cell>
        </row>
        <row r="581">
          <cell r="I581">
            <v>0</v>
          </cell>
        </row>
        <row r="586">
          <cell r="I586">
            <v>0</v>
          </cell>
        </row>
        <row r="589">
          <cell r="I589">
            <v>0</v>
          </cell>
        </row>
        <row r="592">
          <cell r="I592">
            <v>0</v>
          </cell>
        </row>
        <row r="595">
          <cell r="I595">
            <v>0</v>
          </cell>
        </row>
        <row r="598">
          <cell r="I598">
            <v>0</v>
          </cell>
        </row>
        <row r="601">
          <cell r="I601">
            <v>0</v>
          </cell>
        </row>
        <row r="604">
          <cell r="I604">
            <v>0</v>
          </cell>
        </row>
        <row r="607">
          <cell r="I607">
            <v>0</v>
          </cell>
        </row>
        <row r="610">
          <cell r="I610">
            <v>0</v>
          </cell>
        </row>
        <row r="613">
          <cell r="I613">
            <v>0</v>
          </cell>
        </row>
        <row r="616">
          <cell r="I616">
            <v>0</v>
          </cell>
        </row>
        <row r="620">
          <cell r="I620">
            <v>0</v>
          </cell>
        </row>
        <row r="623">
          <cell r="I623">
            <v>0</v>
          </cell>
        </row>
        <row r="627">
          <cell r="I627">
            <v>0</v>
          </cell>
        </row>
        <row r="630">
          <cell r="I630">
            <v>0</v>
          </cell>
        </row>
        <row r="633">
          <cell r="I633">
            <v>0</v>
          </cell>
        </row>
        <row r="636">
          <cell r="I636">
            <v>0</v>
          </cell>
        </row>
        <row r="639">
          <cell r="I639">
            <v>0</v>
          </cell>
        </row>
        <row r="642">
          <cell r="I642">
            <v>0</v>
          </cell>
        </row>
        <row r="646">
          <cell r="I646">
            <v>0</v>
          </cell>
        </row>
        <row r="649">
          <cell r="I649">
            <v>0</v>
          </cell>
        </row>
        <row r="652">
          <cell r="I652">
            <v>0</v>
          </cell>
        </row>
        <row r="655">
          <cell r="I655">
            <v>0</v>
          </cell>
        </row>
        <row r="658">
          <cell r="I658">
            <v>0</v>
          </cell>
        </row>
        <row r="661">
          <cell r="I661">
            <v>0</v>
          </cell>
        </row>
        <row r="664">
          <cell r="I664">
            <v>0</v>
          </cell>
        </row>
        <row r="667">
          <cell r="I667">
            <v>0</v>
          </cell>
        </row>
        <row r="672">
          <cell r="I672">
            <v>0</v>
          </cell>
        </row>
        <row r="675">
          <cell r="I675">
            <v>0</v>
          </cell>
        </row>
        <row r="678">
          <cell r="I678">
            <v>0</v>
          </cell>
        </row>
        <row r="681">
          <cell r="I681">
            <v>0</v>
          </cell>
        </row>
        <row r="685">
          <cell r="I685">
            <v>0</v>
          </cell>
        </row>
        <row r="688">
          <cell r="I688">
            <v>0</v>
          </cell>
        </row>
        <row r="691">
          <cell r="I691">
            <v>0</v>
          </cell>
        </row>
        <row r="695">
          <cell r="I695">
            <v>0</v>
          </cell>
        </row>
        <row r="698">
          <cell r="I698">
            <v>0</v>
          </cell>
        </row>
        <row r="703">
          <cell r="I703">
            <v>0</v>
          </cell>
        </row>
        <row r="706">
          <cell r="I706">
            <v>0</v>
          </cell>
        </row>
        <row r="709">
          <cell r="I709">
            <v>0</v>
          </cell>
        </row>
        <row r="712">
          <cell r="I712">
            <v>0</v>
          </cell>
        </row>
        <row r="715">
          <cell r="I715">
            <v>0</v>
          </cell>
        </row>
        <row r="719">
          <cell r="I719">
            <v>0</v>
          </cell>
        </row>
        <row r="722">
          <cell r="I722">
            <v>0</v>
          </cell>
        </row>
        <row r="725">
          <cell r="I725">
            <v>0</v>
          </cell>
        </row>
        <row r="729">
          <cell r="I729">
            <v>0</v>
          </cell>
        </row>
        <row r="732">
          <cell r="I732">
            <v>0</v>
          </cell>
        </row>
        <row r="735">
          <cell r="I735">
            <v>0</v>
          </cell>
        </row>
        <row r="739">
          <cell r="I739">
            <v>0</v>
          </cell>
        </row>
        <row r="742">
          <cell r="I742">
            <v>0</v>
          </cell>
        </row>
        <row r="745">
          <cell r="I745">
            <v>0</v>
          </cell>
        </row>
        <row r="1184">
          <cell r="I1184">
            <v>0</v>
          </cell>
        </row>
        <row r="1189">
          <cell r="I1189">
            <v>0</v>
          </cell>
        </row>
        <row r="1195">
          <cell r="I1195">
            <v>0</v>
          </cell>
        </row>
        <row r="1198">
          <cell r="I1198">
            <v>0</v>
          </cell>
        </row>
        <row r="1201">
          <cell r="I1201">
            <v>0</v>
          </cell>
        </row>
        <row r="1204">
          <cell r="I1204">
            <v>0</v>
          </cell>
        </row>
        <row r="1207">
          <cell r="I1207">
            <v>0</v>
          </cell>
        </row>
        <row r="1210">
          <cell r="I1210">
            <v>0</v>
          </cell>
        </row>
        <row r="1213">
          <cell r="I1213">
            <v>0</v>
          </cell>
        </row>
        <row r="1216">
          <cell r="I1216">
            <v>0</v>
          </cell>
        </row>
        <row r="1219">
          <cell r="I1219">
            <v>0</v>
          </cell>
        </row>
        <row r="1222">
          <cell r="I1222">
            <v>0</v>
          </cell>
        </row>
        <row r="1228">
          <cell r="I1228">
            <v>0</v>
          </cell>
        </row>
        <row r="1231">
          <cell r="I1231">
            <v>0</v>
          </cell>
        </row>
        <row r="1234">
          <cell r="I1234">
            <v>0</v>
          </cell>
        </row>
        <row r="1249">
          <cell r="I1249">
            <v>0</v>
          </cell>
        </row>
        <row r="1252">
          <cell r="I1252">
            <v>0</v>
          </cell>
        </row>
        <row r="1255">
          <cell r="I1255">
            <v>0</v>
          </cell>
        </row>
        <row r="1258">
          <cell r="I1258">
            <v>0</v>
          </cell>
        </row>
        <row r="1267">
          <cell r="I1267">
            <v>0</v>
          </cell>
        </row>
        <row r="1274">
          <cell r="I1274">
            <v>0</v>
          </cell>
        </row>
        <row r="1277">
          <cell r="I1277">
            <v>0</v>
          </cell>
        </row>
        <row r="1282">
          <cell r="I1282">
            <v>0</v>
          </cell>
        </row>
        <row r="1285">
          <cell r="I1285">
            <v>0</v>
          </cell>
        </row>
        <row r="1288">
          <cell r="I1288">
            <v>0</v>
          </cell>
        </row>
        <row r="1291">
          <cell r="I1291">
            <v>0</v>
          </cell>
        </row>
        <row r="1294">
          <cell r="I1294">
            <v>0</v>
          </cell>
        </row>
        <row r="1297">
          <cell r="I1297">
            <v>0</v>
          </cell>
        </row>
        <row r="1300">
          <cell r="I1300">
            <v>0</v>
          </cell>
        </row>
        <row r="1303">
          <cell r="I1303">
            <v>0</v>
          </cell>
        </row>
        <row r="1306">
          <cell r="I1306">
            <v>0</v>
          </cell>
        </row>
        <row r="1309">
          <cell r="I1309">
            <v>0</v>
          </cell>
        </row>
        <row r="1312">
          <cell r="I1312">
            <v>0</v>
          </cell>
        </row>
        <row r="1315">
          <cell r="I1315">
            <v>0</v>
          </cell>
        </row>
        <row r="1318">
          <cell r="I1318">
            <v>0</v>
          </cell>
        </row>
        <row r="1321">
          <cell r="I1321">
            <v>0</v>
          </cell>
        </row>
        <row r="1324">
          <cell r="I1324">
            <v>0</v>
          </cell>
        </row>
        <row r="1327">
          <cell r="I1327">
            <v>0</v>
          </cell>
        </row>
        <row r="1330">
          <cell r="I1330">
            <v>0</v>
          </cell>
        </row>
        <row r="1333">
          <cell r="I1333">
            <v>0</v>
          </cell>
        </row>
        <row r="1336">
          <cell r="I1336">
            <v>0</v>
          </cell>
        </row>
        <row r="1339">
          <cell r="I1339">
            <v>0</v>
          </cell>
        </row>
        <row r="1342">
          <cell r="I1342">
            <v>0</v>
          </cell>
        </row>
        <row r="1345">
          <cell r="I1345">
            <v>0</v>
          </cell>
        </row>
        <row r="1348">
          <cell r="I1348">
            <v>0</v>
          </cell>
        </row>
        <row r="1351">
          <cell r="I1351">
            <v>0</v>
          </cell>
        </row>
        <row r="1354">
          <cell r="I1354">
            <v>0</v>
          </cell>
        </row>
        <row r="1357">
          <cell r="I1357">
            <v>0</v>
          </cell>
        </row>
        <row r="1360">
          <cell r="I1360">
            <v>0</v>
          </cell>
        </row>
        <row r="1363">
          <cell r="I1363">
            <v>0</v>
          </cell>
        </row>
        <row r="1366">
          <cell r="I1366">
            <v>0</v>
          </cell>
        </row>
        <row r="1369">
          <cell r="I1369">
            <v>0</v>
          </cell>
        </row>
        <row r="1372">
          <cell r="I1372">
            <v>0</v>
          </cell>
        </row>
        <row r="1375">
          <cell r="I1375">
            <v>0</v>
          </cell>
        </row>
        <row r="1378">
          <cell r="I1378">
            <v>0</v>
          </cell>
        </row>
        <row r="1381">
          <cell r="I1381">
            <v>0</v>
          </cell>
        </row>
        <row r="1384">
          <cell r="I1384">
            <v>0</v>
          </cell>
        </row>
        <row r="1387">
          <cell r="I1387">
            <v>0</v>
          </cell>
        </row>
        <row r="1390">
          <cell r="I1390">
            <v>0</v>
          </cell>
        </row>
        <row r="1393">
          <cell r="I1393">
            <v>0</v>
          </cell>
        </row>
        <row r="1396">
          <cell r="I1396">
            <v>0</v>
          </cell>
        </row>
        <row r="1399">
          <cell r="I1399">
            <v>0</v>
          </cell>
        </row>
        <row r="1402">
          <cell r="I1402">
            <v>0</v>
          </cell>
        </row>
        <row r="1405">
          <cell r="I1405">
            <v>0</v>
          </cell>
        </row>
        <row r="1408">
          <cell r="I1408">
            <v>0</v>
          </cell>
        </row>
        <row r="1411">
          <cell r="I1411">
            <v>0</v>
          </cell>
        </row>
        <row r="1414">
          <cell r="I1414">
            <v>0</v>
          </cell>
        </row>
        <row r="1417">
          <cell r="I1417">
            <v>0</v>
          </cell>
        </row>
        <row r="1420">
          <cell r="I1420">
            <v>0</v>
          </cell>
        </row>
        <row r="1423">
          <cell r="I1423">
            <v>0</v>
          </cell>
        </row>
        <row r="1429">
          <cell r="I1429">
            <v>0</v>
          </cell>
        </row>
        <row r="1432">
          <cell r="I1432">
            <v>0</v>
          </cell>
        </row>
        <row r="1435">
          <cell r="I1435">
            <v>0</v>
          </cell>
        </row>
        <row r="1438">
          <cell r="I1438">
            <v>0</v>
          </cell>
        </row>
        <row r="1441">
          <cell r="I1441">
            <v>0</v>
          </cell>
        </row>
        <row r="1444">
          <cell r="I1444">
            <v>0</v>
          </cell>
        </row>
        <row r="1447">
          <cell r="I1447">
            <v>0</v>
          </cell>
        </row>
        <row r="1450">
          <cell r="I1450">
            <v>0</v>
          </cell>
        </row>
        <row r="1453">
          <cell r="I1453">
            <v>0</v>
          </cell>
        </row>
        <row r="1456">
          <cell r="I1456">
            <v>0</v>
          </cell>
        </row>
        <row r="1459">
          <cell r="I1459">
            <v>0</v>
          </cell>
        </row>
        <row r="1462">
          <cell r="I1462">
            <v>0</v>
          </cell>
        </row>
        <row r="1465">
          <cell r="I1465">
            <v>0</v>
          </cell>
        </row>
        <row r="1468">
          <cell r="I1468">
            <v>0</v>
          </cell>
        </row>
        <row r="1471">
          <cell r="I1471">
            <v>0</v>
          </cell>
        </row>
        <row r="1474">
          <cell r="I1474">
            <v>0</v>
          </cell>
        </row>
        <row r="1477">
          <cell r="I1477">
            <v>0</v>
          </cell>
        </row>
        <row r="1480">
          <cell r="I1480">
            <v>0</v>
          </cell>
        </row>
        <row r="1483">
          <cell r="I1483">
            <v>0</v>
          </cell>
        </row>
        <row r="1488">
          <cell r="I1488">
            <v>0</v>
          </cell>
        </row>
        <row r="1491">
          <cell r="I1491">
            <v>0</v>
          </cell>
        </row>
        <row r="1494">
          <cell r="I1494">
            <v>0</v>
          </cell>
        </row>
        <row r="1498">
          <cell r="I1498">
            <v>0</v>
          </cell>
        </row>
        <row r="1501">
          <cell r="I1501">
            <v>0</v>
          </cell>
        </row>
        <row r="1504">
          <cell r="I1504">
            <v>0</v>
          </cell>
        </row>
        <row r="1509">
          <cell r="I1509">
            <v>0</v>
          </cell>
        </row>
        <row r="1512">
          <cell r="I1512">
            <v>0</v>
          </cell>
        </row>
        <row r="1515">
          <cell r="I1515">
            <v>0</v>
          </cell>
        </row>
        <row r="1518">
          <cell r="I1518">
            <v>0</v>
          </cell>
        </row>
        <row r="1521">
          <cell r="I1521">
            <v>0</v>
          </cell>
        </row>
        <row r="1526">
          <cell r="I1526">
            <v>0</v>
          </cell>
        </row>
        <row r="1529">
          <cell r="I1529">
            <v>0</v>
          </cell>
        </row>
        <row r="1532">
          <cell r="I1532">
            <v>0</v>
          </cell>
        </row>
        <row r="1535">
          <cell r="I1535">
            <v>0</v>
          </cell>
        </row>
        <row r="1538">
          <cell r="I1538">
            <v>0</v>
          </cell>
        </row>
        <row r="1541">
          <cell r="I1541">
            <v>0</v>
          </cell>
        </row>
        <row r="1544">
          <cell r="I1544">
            <v>0</v>
          </cell>
        </row>
        <row r="1547">
          <cell r="I1547">
            <v>0</v>
          </cell>
        </row>
        <row r="1550">
          <cell r="I1550">
            <v>0</v>
          </cell>
        </row>
        <row r="1553">
          <cell r="I1553">
            <v>0</v>
          </cell>
        </row>
        <row r="1556">
          <cell r="I1556">
            <v>0</v>
          </cell>
        </row>
        <row r="1559">
          <cell r="I1559">
            <v>0</v>
          </cell>
        </row>
        <row r="1562">
          <cell r="I1562">
            <v>0</v>
          </cell>
        </row>
        <row r="1565">
          <cell r="I1565">
            <v>0</v>
          </cell>
        </row>
        <row r="1568">
          <cell r="I1568">
            <v>0</v>
          </cell>
        </row>
        <row r="1573">
          <cell r="I1573">
            <v>0</v>
          </cell>
        </row>
        <row r="1576">
          <cell r="I1576">
            <v>0</v>
          </cell>
        </row>
        <row r="1579">
          <cell r="I1579">
            <v>0</v>
          </cell>
        </row>
        <row r="1585">
          <cell r="I1585">
            <v>0</v>
          </cell>
        </row>
        <row r="1588">
          <cell r="I1588">
            <v>0</v>
          </cell>
        </row>
        <row r="1594">
          <cell r="I1594">
            <v>0</v>
          </cell>
        </row>
        <row r="1597">
          <cell r="I1597">
            <v>0</v>
          </cell>
        </row>
        <row r="1603">
          <cell r="I1603">
            <v>0</v>
          </cell>
        </row>
        <row r="1606">
          <cell r="I1606">
            <v>0</v>
          </cell>
        </row>
        <row r="1615">
          <cell r="I1615">
            <v>0</v>
          </cell>
        </row>
        <row r="1618">
          <cell r="I1618">
            <v>0</v>
          </cell>
        </row>
        <row r="1621">
          <cell r="I1621">
            <v>0</v>
          </cell>
        </row>
        <row r="1627">
          <cell r="I1627">
            <v>0</v>
          </cell>
        </row>
        <row r="1632">
          <cell r="I1632">
            <v>0</v>
          </cell>
        </row>
        <row r="1635">
          <cell r="I1635">
            <v>0</v>
          </cell>
        </row>
        <row r="1640">
          <cell r="I1640">
            <v>0</v>
          </cell>
        </row>
        <row r="1644">
          <cell r="I1644">
            <v>0</v>
          </cell>
        </row>
        <row r="1647">
          <cell r="I1647">
            <v>0</v>
          </cell>
        </row>
        <row r="1650">
          <cell r="I1650">
            <v>0</v>
          </cell>
        </row>
        <row r="1653">
          <cell r="I1653">
            <v>0</v>
          </cell>
        </row>
        <row r="1657">
          <cell r="I1657">
            <v>0</v>
          </cell>
        </row>
        <row r="1660">
          <cell r="I1660">
            <v>0</v>
          </cell>
        </row>
        <row r="1664">
          <cell r="I1664">
            <v>0</v>
          </cell>
        </row>
        <row r="1667">
          <cell r="I1667">
            <v>0</v>
          </cell>
        </row>
        <row r="1672">
          <cell r="I1672">
            <v>0</v>
          </cell>
        </row>
        <row r="1675">
          <cell r="I1675">
            <v>0</v>
          </cell>
        </row>
        <row r="1678">
          <cell r="I1678">
            <v>0</v>
          </cell>
        </row>
        <row r="1681">
          <cell r="I1681">
            <v>0</v>
          </cell>
        </row>
        <row r="1684">
          <cell r="I1684">
            <v>0</v>
          </cell>
        </row>
        <row r="1688">
          <cell r="I1688">
            <v>0</v>
          </cell>
        </row>
        <row r="1692">
          <cell r="I1692">
            <v>0</v>
          </cell>
        </row>
        <row r="1697">
          <cell r="I1697">
            <v>0</v>
          </cell>
        </row>
        <row r="1700">
          <cell r="I1700">
            <v>0</v>
          </cell>
        </row>
        <row r="1703">
          <cell r="I1703">
            <v>0</v>
          </cell>
        </row>
        <row r="1706">
          <cell r="I1706">
            <v>0</v>
          </cell>
        </row>
        <row r="1710">
          <cell r="I1710">
            <v>0</v>
          </cell>
        </row>
        <row r="1713">
          <cell r="I1713">
            <v>0</v>
          </cell>
        </row>
        <row r="1716">
          <cell r="I1716">
            <v>0</v>
          </cell>
        </row>
        <row r="1719">
          <cell r="I1719">
            <v>0</v>
          </cell>
        </row>
        <row r="1722">
          <cell r="I1722">
            <v>0</v>
          </cell>
        </row>
        <row r="1725">
          <cell r="I1725">
            <v>0</v>
          </cell>
        </row>
        <row r="1729">
          <cell r="I1729">
            <v>0</v>
          </cell>
        </row>
        <row r="1736">
          <cell r="I1736">
            <v>0</v>
          </cell>
        </row>
        <row r="1739">
          <cell r="I1739">
            <v>0</v>
          </cell>
        </row>
        <row r="1742">
          <cell r="I1742">
            <v>0</v>
          </cell>
        </row>
        <row r="1745">
          <cell r="I1745">
            <v>0</v>
          </cell>
        </row>
        <row r="1748">
          <cell r="I1748">
            <v>0</v>
          </cell>
        </row>
        <row r="1757">
          <cell r="I1757">
            <v>0</v>
          </cell>
        </row>
        <row r="1760">
          <cell r="I1760">
            <v>0</v>
          </cell>
        </row>
        <row r="1763">
          <cell r="I1763">
            <v>0</v>
          </cell>
        </row>
        <row r="1770">
          <cell r="I1770">
            <v>0</v>
          </cell>
        </row>
        <row r="1773">
          <cell r="I1773">
            <v>0</v>
          </cell>
        </row>
        <row r="1776">
          <cell r="I1776">
            <v>0</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2009 Jagua"/>
      <sheetName val="DATOSBP"/>
      <sheetName val="DATOSPB"/>
      <sheetName val="JAGUA198"/>
      <sheetName val="Info-Portaf"/>
      <sheetName val="Hoja3"/>
      <sheetName val="2009_Jagua"/>
      <sheetName val="Dólar"/>
      <sheetName val="Gastos"/>
      <sheetName val="SABANA"/>
      <sheetName val="5,5A Transporte"/>
      <sheetName val="6,2 Concreto 3000 contrapozo"/>
      <sheetName val="6,3 Muro bloque 5"/>
      <sheetName val="6,7 Concreto 1500"/>
      <sheetName val="7,1 Cárcamo tipo 1"/>
      <sheetName val="7,2 Cárcamo tipo 2"/>
      <sheetName val="7,3 Cárcamo tipo 3"/>
      <sheetName val="7,4 Cuneta trapezoidal"/>
      <sheetName val="7,6 Skimmer tipo 1"/>
      <sheetName val="1,2 Localizacion m2"/>
      <sheetName val="7,7 Skimmer tipo 2"/>
      <sheetName val="7,8 Tub. petrolera 8&quot;"/>
      <sheetName val="7,9 Caja bombeo piscinas"/>
      <sheetName val="7,10 Dren francés"/>
      <sheetName val="7,11 Tubo PVC 8&quot; "/>
      <sheetName val="8,1 Electrosoldada 4,5X4,5"/>
      <sheetName val="8,2 Electrosoldada 5,5X5,5"/>
      <sheetName val="8,3 Electrosoldada 4X4"/>
      <sheetName val="9,1 Tubo PVC 2&quot;"/>
      <sheetName val="3"/>
      <sheetName val="30"/>
      <sheetName val="9,2 Cable cobre No.8"/>
      <sheetName val="9,3 Poste metálico"/>
      <sheetName val="9,4 Reflectores"/>
      <sheetName val="10,1 Cerramiento 4 hilos"/>
      <sheetName val="10,3 Caseta Resid Sól y Quim"/>
      <sheetName val="36"/>
      <sheetName val="37"/>
      <sheetName val="10,4 Caseta Químicos"/>
      <sheetName val="2,2 Descapote"/>
      <sheetName val="10,7 Empradización estolón"/>
      <sheetName val="41"/>
      <sheetName val="42"/>
      <sheetName val="10,10 Geomembrana 60 mills"/>
      <sheetName val="44"/>
      <sheetName val="10,11 Geotextil T2400-BX60"/>
      <sheetName val="10,12 Geotextil TR400"/>
      <sheetName val="47"/>
      <sheetName val="49"/>
      <sheetName val="2,3 Perfilado subrasante"/>
      <sheetName val="50"/>
      <sheetName val="51"/>
      <sheetName val="52"/>
      <sheetName val="53"/>
      <sheetName val="54"/>
      <sheetName val="55"/>
      <sheetName val="56"/>
      <sheetName val="57"/>
      <sheetName val="58"/>
      <sheetName val="7,12 Alcantarilla 36&quot;"/>
      <sheetName val="3,1 Excav. mecánica"/>
      <sheetName val="60"/>
      <sheetName val="61"/>
      <sheetName val="62"/>
      <sheetName val="63"/>
      <sheetName val="10,39 Señalización"/>
      <sheetName val="65"/>
      <sheetName val="66"/>
      <sheetName val="67"/>
      <sheetName val="68"/>
      <sheetName val="69"/>
      <sheetName val="3,2  Excav. manual"/>
      <sheetName val="70"/>
      <sheetName val="71"/>
      <sheetName val="72"/>
      <sheetName val="73"/>
      <sheetName val="74"/>
      <sheetName val="75"/>
      <sheetName val="76"/>
      <sheetName val="77"/>
      <sheetName val="78"/>
      <sheetName val="6,5 Concreto 2500"/>
      <sheetName val="4,1 Extend y compact terraplen"/>
      <sheetName val="80"/>
      <sheetName val="9"/>
      <sheetName val="precios"/>
      <sheetName val="PUC"/>
      <sheetName val="LISTA"/>
      <sheetName val="Programacion"/>
      <sheetName val="Flujo Caja"/>
      <sheetName val="modelo"/>
      <sheetName val="Proyección Costos Anexo 1"/>
      <sheetName val="Arbitrage"/>
      <sheetName val="EMPRESA"/>
      <sheetName val="CUAD-DIURNA"/>
      <sheetName val="dts"/>
      <sheetName val="ct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ble hurtado vereda leche miel"/>
      <sheetName val="15 Sept"/>
      <sheetName val="15 Sept (2)"/>
      <sheetName val="buenavista mo"/>
      <sheetName val="buenavista mo1"/>
      <sheetName val="bellavista sur"/>
      <sheetName val="ROSALES TRENZ"/>
      <sheetName val="LOS ROSALES"/>
      <sheetName val="VIGIA TROMP"/>
      <sheetName val="GUAIMARO"/>
      <sheetName val="MANI"/>
      <sheetName val="Colina"/>
      <sheetName val="COLINA TRENZ"/>
      <sheetName val="caracoli"/>
      <sheetName val="Caricare"/>
      <sheetName val="Doñajuana"/>
      <sheetName val="26 de mayo"/>
      <sheetName val="PRECIOS UNITARIOS 2003"/>
      <sheetName val="MANO DE OBRA"/>
      <sheetName val="EQUIPO"/>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004%20PSLM"/>
      <sheetName val="RecoveredExternalLink2"/>
    </sheetNames>
    <definedNames>
      <definedName name="ERR"/>
    </definedNames>
    <sheetDataSet>
      <sheetData sheetId="0" refreshError="1"/>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 val="FORMATO1H1"/>
      <sheetName val="FORMATO1H2"/>
      <sheetName val="FORMATO1H3"/>
      <sheetName val="FORMATO1H4"/>
      <sheetName val="FORMATO1H5"/>
      <sheetName val="Form7"/>
      <sheetName val="forma7"/>
      <sheetName val="Form9"/>
      <sheetName val="FICHA EBI 1 de 6 "/>
      <sheetName val="Personalizar"/>
      <sheetName val="Format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Vía de Acceso"/>
      <sheetName val="TARIFAS"/>
      <sheetName val="Alcantarillas"/>
      <sheetName val="Hoja3"/>
      <sheetName val="MANO DE OBRA"/>
      <sheetName val="1.1"/>
      <sheetName val="EQUIPO"/>
      <sheetName val="TUBERIA"/>
      <sheetName val="Hoja2"/>
      <sheetName val="MATERIALES"/>
      <sheetName val="CIM_0"/>
      <sheetName val="CON_1"/>
      <sheetName val="CON_0"/>
      <sheetName val="CIM_1"/>
      <sheetName val="COSTOS UNITARIOS"/>
      <sheetName val="CA-2909"/>
      <sheetName val="5094-2003"/>
      <sheetName val="5.2"/>
      <sheetName val="CONT_ADI"/>
      <sheetName val="RECURS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Datos Generales"/>
      <sheetName val="ANALISIS DE PRECIOS UNITARIOS"/>
      <sheetName val="MEMORIAS DE CALCULO"/>
      <sheetName val="Tbg Tally"/>
      <sheetName val="Reverse Tally"/>
      <sheetName val="PESOS"/>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
      <sheetName val="FORMATO ESTANDAR"/>
      <sheetName val="CASHFLOW"/>
      <sheetName val="INSUMOS"/>
      <sheetName val="Resumen Total"/>
      <sheetName val="Hoja Resumen Cantidades"/>
      <sheetName val="Formatos.xls"/>
      <sheetName val="Run Slide Sheet"/>
      <sheetName val="unitarios"/>
      <sheetName val="Ingenieria"/>
      <sheetName val="ITEMS"/>
      <sheetName val="APU"/>
      <sheetName val="AIU"/>
      <sheetName val="1"/>
    </sheetNames>
    <sheetDataSet>
      <sheetData sheetId="0"/>
      <sheetData sheetId="1"/>
      <sheetData sheetId="2"/>
      <sheetData sheetId="3"/>
      <sheetData sheetId="4"/>
      <sheetData sheetId="5"/>
      <sheetData sheetId="6"/>
      <sheetData sheetId="7">
        <row r="2">
          <cell r="BZ2" t="str">
            <v xml:space="preserve">          ACERIA   M.C.C.</v>
          </cell>
        </row>
      </sheetData>
      <sheetData sheetId="8">
        <row r="2">
          <cell r="BZ2" t="str">
            <v xml:space="preserve">          ACERIA   M.C.C.</v>
          </cell>
        </row>
      </sheetData>
      <sheetData sheetId="9" refreshError="1"/>
      <sheetData sheetId="10"/>
      <sheetData sheetId="11" refreshError="1"/>
      <sheetData sheetId="12" refreshError="1"/>
      <sheetData sheetId="13"/>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ow r="2">
          <cell r="B2" t="str">
            <v>INFORME SEMANAL DE ACTIVIDADES</v>
          </cell>
        </row>
      </sheetData>
      <sheetData sheetId="18">
        <row r="2">
          <cell r="B2" t="str">
            <v>INFORME SEMANAL DE ACTIVIDADES</v>
          </cell>
        </row>
      </sheetData>
      <sheetData sheetId="19">
        <row r="2">
          <cell r="B2" t="str">
            <v>INFORME SEMANAL DE ACTIVIDADES</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ow r="2">
          <cell r="B2" t="str">
            <v>INFORME SEMANAL DE ACTIVIDADES</v>
          </cell>
        </row>
      </sheetData>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refreshError="1"/>
      <sheetData sheetId="15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1"/>
      <sheetName val="Form5 _Pág_ 2"/>
      <sheetName val="Hoja3"/>
      <sheetName val="MANO DE OBRA"/>
      <sheetName val="1.1"/>
      <sheetName val="EQUIPO"/>
      <sheetName val="TUBERIA"/>
      <sheetName val="Hoja2"/>
      <sheetName val="Copia de PRECIOS matto Area Nor"/>
      <sheetName val="TARIFAS"/>
      <sheetName val="5094-2003"/>
    </sheetNames>
    <sheetDataSet>
      <sheetData sheetId="0"/>
      <sheetData sheetId="1"/>
      <sheetData sheetId="2"/>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Hoja3"/>
      <sheetName val="MANO DE OBRA"/>
      <sheetName val="EQUIPO"/>
      <sheetName val="TUBERIA"/>
      <sheetName val="1.1"/>
      <sheetName val="Hoja2"/>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094-2003"/>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9y22%"/>
      <sheetName val="Prestaciones y AIU"/>
      <sheetName val="1"/>
      <sheetName val="5094-2003"/>
    </sheetNames>
    <sheetDataSet>
      <sheetData sheetId="0" refreshError="1"/>
      <sheetData sheetId="1" refreshError="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TARIFA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ORTADA"/>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BASE"/>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A</v>
          </cell>
          <cell r="B3" t="str">
            <v>ÍTEMS CONTRACTUALES</v>
          </cell>
          <cell r="G3">
            <v>521216288.00000149</v>
          </cell>
          <cell r="J3">
            <v>21213680</v>
          </cell>
          <cell r="M3">
            <v>238729856.00000003</v>
          </cell>
        </row>
        <row r="4">
          <cell r="A4">
            <v>1</v>
          </cell>
          <cell r="B4" t="str">
            <v>Mantenimiento y mejoramiento vial, conformación de calzada y limpieza de cunetas</v>
          </cell>
          <cell r="C4" t="str">
            <v>KM</v>
          </cell>
          <cell r="D4">
            <v>283</v>
          </cell>
          <cell r="E4">
            <v>352600</v>
          </cell>
          <cell r="F4">
            <v>99785800</v>
          </cell>
          <cell r="H4">
            <v>44.3</v>
          </cell>
          <cell r="I4">
            <v>15620179.999999998</v>
          </cell>
          <cell r="K4">
            <v>154.63999999999999</v>
          </cell>
          <cell r="L4">
            <v>54526063.999999993</v>
          </cell>
        </row>
        <row r="5">
          <cell r="A5">
            <v>2</v>
          </cell>
          <cell r="B5" t="str">
            <v>Recebado de vía</v>
          </cell>
          <cell r="C5" t="str">
            <v>M3</v>
          </cell>
          <cell r="D5">
            <v>13510.127329294301</v>
          </cell>
          <cell r="E5">
            <v>30535</v>
          </cell>
          <cell r="F5">
            <v>412531738.00000149</v>
          </cell>
          <cell r="H5">
            <v>0</v>
          </cell>
          <cell r="I5">
            <v>0</v>
          </cell>
          <cell r="K5">
            <v>5641.2000000000007</v>
          </cell>
          <cell r="L5">
            <v>172254042.00000003</v>
          </cell>
        </row>
        <row r="6">
          <cell r="A6">
            <v>3</v>
          </cell>
          <cell r="B6" t="str">
            <v>Alquiler carrotanque</v>
          </cell>
          <cell r="C6" t="str">
            <v>Día</v>
          </cell>
          <cell r="D6">
            <v>35</v>
          </cell>
          <cell r="E6">
            <v>254250</v>
          </cell>
          <cell r="F6">
            <v>8898750</v>
          </cell>
          <cell r="H6">
            <v>22</v>
          </cell>
          <cell r="I6">
            <v>5593500</v>
          </cell>
          <cell r="K6">
            <v>47</v>
          </cell>
          <cell r="L6">
            <v>11949750</v>
          </cell>
        </row>
        <row r="7">
          <cell r="A7" t="str">
            <v>B</v>
          </cell>
          <cell r="B7" t="str">
            <v>ITEM NO PREVISTO</v>
          </cell>
          <cell r="D7">
            <v>0</v>
          </cell>
          <cell r="E7">
            <v>0</v>
          </cell>
          <cell r="G7">
            <v>318781512</v>
          </cell>
          <cell r="H7">
            <v>0</v>
          </cell>
          <cell r="J7">
            <v>266112000</v>
          </cell>
          <cell r="M7">
            <v>683061120</v>
          </cell>
        </row>
        <row r="8">
          <cell r="A8">
            <v>4</v>
          </cell>
          <cell r="B8" t="str">
            <v>Recebado de vía (No incluye suministro)</v>
          </cell>
          <cell r="C8" t="str">
            <v>M3</v>
          </cell>
          <cell r="D8">
            <v>12650.06</v>
          </cell>
          <cell r="E8">
            <v>25200</v>
          </cell>
          <cell r="F8">
            <v>318781512</v>
          </cell>
          <cell r="H8">
            <v>10560</v>
          </cell>
          <cell r="I8">
            <v>266112000</v>
          </cell>
          <cell r="K8">
            <v>27105.600000000002</v>
          </cell>
          <cell r="L8">
            <v>683061120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PRES OFICIAL"/>
      <sheetName val="Cantidades"/>
      <sheetName val="Cementerio"/>
      <sheetName val="CRUCE"/>
      <sheetName val="Colegio"/>
      <sheetName val="Hoja3"/>
      <sheetName val="Presupuesto REDUCTORES LA VEGA"/>
    </sheetNames>
    <definedNames>
      <definedName name="ERR"/>
    </defined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cidad M3"/>
      <sheetName val="Contrato"/>
      <sheetName val="GPI 526"/>
      <sheetName val="SKJ452"/>
      <sheetName val="ITA878"/>
      <sheetName val="AEA-944"/>
      <sheetName val="DUB-823"/>
      <sheetName val="XXJ617"/>
      <sheetName val="SNG_855"/>
      <sheetName val="VEA 374"/>
      <sheetName val="HFB024"/>
      <sheetName val="PAJ82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
      <sheetName val="MAT"/>
      <sheetName val="MO"/>
      <sheetName val="PRES"/>
    </sheetNames>
    <sheetDataSet>
      <sheetData sheetId="0" refreshError="1"/>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 val="AVANCE-OBRA"/>
      <sheetName val="Capacidad M3"/>
    </sheetNames>
    <sheetDataSet>
      <sheetData sheetId="0" refreshError="1">
        <row r="8">
          <cell r="C8" t="str">
            <v>GRUPO 1</v>
          </cell>
        </row>
        <row r="9">
          <cell r="A9">
            <v>1</v>
          </cell>
          <cell r="B9" t="str">
            <v>INVIAS 210</v>
          </cell>
          <cell r="C9" t="str">
            <v>Explanación en material común</v>
          </cell>
          <cell r="D9" t="str">
            <v>m3</v>
          </cell>
        </row>
        <row r="10">
          <cell r="A10">
            <v>2</v>
          </cell>
          <cell r="B10" t="str">
            <v>INVIAS 210</v>
          </cell>
          <cell r="C10" t="str">
            <v>Explanación en roca</v>
          </cell>
          <cell r="D10" t="str">
            <v>m3</v>
          </cell>
        </row>
        <row r="11">
          <cell r="A11">
            <v>3</v>
          </cell>
          <cell r="B11" t="str">
            <v>INVIAS 220</v>
          </cell>
          <cell r="C11" t="str">
            <v>Terraplenes, confor y compact.</v>
          </cell>
          <cell r="D11" t="str">
            <v>m3</v>
          </cell>
        </row>
        <row r="12">
          <cell r="A12">
            <v>4</v>
          </cell>
          <cell r="B12" t="str">
            <v>INVIAS 211</v>
          </cell>
          <cell r="C12" t="str">
            <v>Extracción de derrumbes en material común</v>
          </cell>
          <cell r="D12" t="str">
            <v>m3</v>
          </cell>
        </row>
        <row r="13">
          <cell r="A13">
            <v>5</v>
          </cell>
          <cell r="B13" t="str">
            <v>INVIAS 210.4 - INVIAS 210.4.3</v>
          </cell>
          <cell r="C13" t="str">
            <v>Disposición de material de la explanación y derrumbes en zonas de depósito</v>
          </cell>
          <cell r="D13" t="str">
            <v>m3</v>
          </cell>
        </row>
        <row r="14">
          <cell r="A14">
            <v>6</v>
          </cell>
          <cell r="B14" t="str">
            <v>INVIAS 310</v>
          </cell>
          <cell r="C14" t="str">
            <v>Conformación de banca</v>
          </cell>
          <cell r="D14" t="str">
            <v>m2</v>
          </cell>
        </row>
        <row r="15">
          <cell r="C15" t="str">
            <v>TOTAL GRUPO 1</v>
          </cell>
        </row>
        <row r="16">
          <cell r="C16" t="str">
            <v>GRUPO 2</v>
          </cell>
        </row>
        <row r="17">
          <cell r="A17">
            <v>7</v>
          </cell>
          <cell r="B17" t="str">
            <v>INVIAS 300 - INVIAS 330</v>
          </cell>
          <cell r="C17" t="str">
            <v>Suministro, colocación y compactación de material de base granular</v>
          </cell>
          <cell r="D17" t="str">
            <v>m3</v>
          </cell>
        </row>
        <row r="18">
          <cell r="C18" t="str">
            <v>TOTAL GRUPO 2</v>
          </cell>
        </row>
        <row r="19">
          <cell r="C19" t="str">
            <v>GRUPO 3</v>
          </cell>
        </row>
        <row r="20">
          <cell r="A20">
            <v>8</v>
          </cell>
          <cell r="B20" t="str">
            <v>INVIAS 900</v>
          </cell>
          <cell r="C20" t="str">
            <v>Transporte de material sobrante de la explan. y derrumbes.</v>
          </cell>
          <cell r="D20" t="str">
            <v>m3-km</v>
          </cell>
        </row>
        <row r="21">
          <cell r="A21">
            <v>9</v>
          </cell>
          <cell r="B21" t="str">
            <v>9 - P</v>
          </cell>
          <cell r="C21" t="str">
            <v>Transporte de material de base granular</v>
          </cell>
          <cell r="D21" t="str">
            <v>m3-km</v>
          </cell>
        </row>
        <row r="22">
          <cell r="C22" t="str">
            <v>TOTAL GRUPO 3</v>
          </cell>
        </row>
        <row r="23">
          <cell r="C23" t="str">
            <v>GRUPO 4</v>
          </cell>
        </row>
        <row r="24">
          <cell r="A24">
            <v>10</v>
          </cell>
          <cell r="B24" t="str">
            <v>INVIAS 640</v>
          </cell>
          <cell r="C24" t="str">
            <v>Acero de refuerzo</v>
          </cell>
          <cell r="D24" t="str">
            <v>kg</v>
          </cell>
        </row>
        <row r="25">
          <cell r="C25" t="str">
            <v>TOTAL GRUPO 4</v>
          </cell>
        </row>
        <row r="26">
          <cell r="C26" t="str">
            <v>GRUPO 5</v>
          </cell>
        </row>
        <row r="27">
          <cell r="A27">
            <v>11</v>
          </cell>
          <cell r="B27" t="str">
            <v>INVIAS 600 -INVIAS  601</v>
          </cell>
          <cell r="C27" t="str">
            <v>Excav. Estruc. En mat. Común seco</v>
          </cell>
          <cell r="D27" t="str">
            <v>m3</v>
          </cell>
        </row>
        <row r="28">
          <cell r="A28">
            <v>12</v>
          </cell>
          <cell r="B28" t="str">
            <v>INVIAS 600 -INVIAS  601</v>
          </cell>
          <cell r="C28" t="str">
            <v>Excav. Estruc. En roca</v>
          </cell>
          <cell r="D28" t="str">
            <v>m3</v>
          </cell>
        </row>
        <row r="29">
          <cell r="A29">
            <v>13</v>
          </cell>
          <cell r="B29" t="str">
            <v>INVIAS 201</v>
          </cell>
          <cell r="C29" t="str">
            <v>Demolición estructural en concreto</v>
          </cell>
          <cell r="D29" t="str">
            <v>m3</v>
          </cell>
        </row>
        <row r="30">
          <cell r="A30">
            <v>14</v>
          </cell>
          <cell r="C30" t="str">
            <v>Concreto simple de 140 kg/cm2 en</v>
          </cell>
        </row>
        <row r="31">
          <cell r="A31">
            <v>15</v>
          </cell>
          <cell r="B31" t="str">
            <v>INVIAS 630 - INVIAS 670</v>
          </cell>
          <cell r="C31" t="str">
            <v>Fundación y atraque</v>
          </cell>
          <cell r="D31" t="str">
            <v>m3</v>
          </cell>
        </row>
        <row r="32">
          <cell r="A32">
            <v>16</v>
          </cell>
          <cell r="B32" t="str">
            <v>INVIAS 630 - INVIAS 670</v>
          </cell>
          <cell r="C32" t="str">
            <v>Muros en alcantarilla de tubo</v>
          </cell>
          <cell r="D32" t="str">
            <v>m3</v>
          </cell>
        </row>
        <row r="33">
          <cell r="A33">
            <v>17</v>
          </cell>
          <cell r="B33" t="str">
            <v>INVIAS 630 - 630 P</v>
          </cell>
          <cell r="C33" t="str">
            <v>Rondas de coronación</v>
          </cell>
          <cell r="D33" t="str">
            <v>m3</v>
          </cell>
        </row>
        <row r="34">
          <cell r="A34">
            <v>18</v>
          </cell>
          <cell r="C34" t="str">
            <v>Concreto ciclópeo de 140 kg/cm2 en</v>
          </cell>
        </row>
        <row r="35">
          <cell r="A35">
            <v>19</v>
          </cell>
          <cell r="B35" t="str">
            <v>INVIAS 630 - 670 - 672</v>
          </cell>
          <cell r="C35" t="str">
            <v>Muros en alcantarilla de tubo-disipadores-descoles-bordillos</v>
          </cell>
          <cell r="D35" t="str">
            <v>m3</v>
          </cell>
        </row>
        <row r="36">
          <cell r="A36">
            <v>20</v>
          </cell>
          <cell r="B36" t="str">
            <v>INVIAS 630</v>
          </cell>
          <cell r="C36" t="str">
            <v>Muros, pilas y estribos</v>
          </cell>
          <cell r="D36" t="str">
            <v>m3</v>
          </cell>
        </row>
        <row r="37">
          <cell r="A37">
            <v>21</v>
          </cell>
          <cell r="C37" t="str">
            <v>Concreto de 175 kg/cm2 en:</v>
          </cell>
        </row>
        <row r="38">
          <cell r="A38">
            <v>22</v>
          </cell>
          <cell r="B38" t="str">
            <v>INVIAS 630</v>
          </cell>
          <cell r="C38" t="str">
            <v>Muros, pilas y estribos</v>
          </cell>
          <cell r="D38" t="str">
            <v>m3</v>
          </cell>
        </row>
        <row r="39">
          <cell r="A39">
            <v>23</v>
          </cell>
          <cell r="B39" t="str">
            <v>INVIAS 671</v>
          </cell>
          <cell r="C39" t="str">
            <v>Cunetas - cárcamos - canales</v>
          </cell>
          <cell r="D39" t="str">
            <v>m3</v>
          </cell>
        </row>
        <row r="40">
          <cell r="A40">
            <v>24</v>
          </cell>
          <cell r="B40" t="str">
            <v>INVIAS 630</v>
          </cell>
          <cell r="C40" t="str">
            <v xml:space="preserve">Concreto de 210 kg/cm2 en muros </v>
          </cell>
          <cell r="D40" t="str">
            <v>m3</v>
          </cell>
        </row>
        <row r="41">
          <cell r="A41">
            <v>25</v>
          </cell>
          <cell r="B41" t="str">
            <v>INVIAS 600 - 610</v>
          </cell>
          <cell r="C41" t="str">
            <v>Material de filtros detrás de las estructuras</v>
          </cell>
          <cell r="D41" t="str">
            <v>m3</v>
          </cell>
        </row>
        <row r="42">
          <cell r="A42">
            <v>26</v>
          </cell>
          <cell r="B42" t="str">
            <v>673 - P</v>
          </cell>
          <cell r="C42" t="str">
            <v>Filtros en Geodrén</v>
          </cell>
          <cell r="D42" t="str">
            <v>ml</v>
          </cell>
        </row>
        <row r="43">
          <cell r="A43">
            <v>27</v>
          </cell>
          <cell r="B43" t="str">
            <v>INVIAS 661</v>
          </cell>
          <cell r="C43" t="str">
            <v>Tubería de concreto para alcantarilla diam 0.90m.</v>
          </cell>
          <cell r="D43" t="str">
            <v>ml</v>
          </cell>
        </row>
        <row r="44">
          <cell r="A44">
            <v>28</v>
          </cell>
          <cell r="B44" t="str">
            <v>INVIAS 670 - 681</v>
          </cell>
          <cell r="C44" t="str">
            <v>Gaviones muros-disipadores-descoles</v>
          </cell>
          <cell r="D44" t="str">
            <v>m3</v>
          </cell>
        </row>
        <row r="45">
          <cell r="A45">
            <v>29</v>
          </cell>
          <cell r="B45" t="str">
            <v>22 - P</v>
          </cell>
          <cell r="C45" t="str">
            <v>Limpieza de obras y/o trabajos adicionales</v>
          </cell>
          <cell r="D45" t="str">
            <v>jornal</v>
          </cell>
        </row>
        <row r="46">
          <cell r="A46">
            <v>30</v>
          </cell>
          <cell r="B46" t="str">
            <v>INVIAS 220</v>
          </cell>
          <cell r="C46" t="str">
            <v>Llenos detrás de las estructuras</v>
          </cell>
          <cell r="D46" t="str">
            <v>m3</v>
          </cell>
        </row>
        <row r="47">
          <cell r="A47">
            <v>31</v>
          </cell>
          <cell r="B47" t="str">
            <v xml:space="preserve"> 810 . 4 . P</v>
          </cell>
          <cell r="C47" t="str">
            <v>Revegetalización taludes y zonas planas con semilla</v>
          </cell>
          <cell r="D47" t="str">
            <v>m2</v>
          </cell>
        </row>
        <row r="48">
          <cell r="A48">
            <v>32</v>
          </cell>
          <cell r="B48" t="str">
            <v xml:space="preserve"> 810 . 3 . P</v>
          </cell>
          <cell r="C48" t="str">
            <v>Revegetalización taludes con agromanto</v>
          </cell>
          <cell r="D48" t="str">
            <v>m2</v>
          </cell>
        </row>
        <row r="49">
          <cell r="A49">
            <v>33</v>
          </cell>
          <cell r="B49" t="str">
            <v>26 - P</v>
          </cell>
          <cell r="C49" t="str">
            <v>Rondas revestidas en sacos de fibra sintética y suelo cemento</v>
          </cell>
          <cell r="D49" t="str">
            <v>ml</v>
          </cell>
        </row>
        <row r="50">
          <cell r="A50">
            <v>34</v>
          </cell>
          <cell r="B50" t="str">
            <v>27 - P</v>
          </cell>
          <cell r="C50" t="str">
            <v>Trinchos en madera</v>
          </cell>
          <cell r="D50" t="str">
            <v>m2</v>
          </cell>
        </row>
        <row r="51">
          <cell r="C51" t="str">
            <v>TOTAL GRUPO 5</v>
          </cell>
        </row>
        <row r="52">
          <cell r="C52" t="str">
            <v>GRUPO 6</v>
          </cell>
        </row>
        <row r="53">
          <cell r="A53">
            <v>35</v>
          </cell>
          <cell r="B53" t="str">
            <v>INVIAS 400 - 420</v>
          </cell>
          <cell r="C53" t="str">
            <v>Imprimación</v>
          </cell>
          <cell r="D53" t="str">
            <v>m2</v>
          </cell>
        </row>
        <row r="54">
          <cell r="A54">
            <v>36</v>
          </cell>
          <cell r="B54" t="str">
            <v>INVIAS 820</v>
          </cell>
          <cell r="C54" t="str">
            <v>Geotextil</v>
          </cell>
          <cell r="D54" t="str">
            <v>m2</v>
          </cell>
        </row>
        <row r="55">
          <cell r="A55">
            <v>37</v>
          </cell>
          <cell r="B55" t="str">
            <v>INVIAS 421 - 450</v>
          </cell>
          <cell r="C55" t="str">
            <v>Mezcla asfáltica</v>
          </cell>
          <cell r="D55" t="str">
            <v>m3</v>
          </cell>
        </row>
        <row r="56">
          <cell r="C56" t="str">
            <v>TOTAL GRUPO 6</v>
          </cell>
        </row>
        <row r="57">
          <cell r="C57" t="str">
            <v>TOTAL COSTO BÁSICO</v>
          </cell>
        </row>
        <row r="58">
          <cell r="C58" t="str">
            <v>Obras complementarias 5%</v>
          </cell>
        </row>
      </sheetData>
      <sheetData sheetId="1" refreshError="1"/>
      <sheetData sheetId="2" refreshError="1">
        <row r="8">
          <cell r="A8" t="str">
            <v>Camilla comercial</v>
          </cell>
          <cell r="B8" t="str">
            <v>M2</v>
          </cell>
          <cell r="C8">
            <v>40</v>
          </cell>
        </row>
        <row r="9">
          <cell r="A9" t="str">
            <v>Cargador</v>
          </cell>
          <cell r="C9">
            <v>45000</v>
          </cell>
        </row>
        <row r="10">
          <cell r="A10" t="str">
            <v>Bulldozer</v>
          </cell>
          <cell r="B10" t="str">
            <v>D6-D</v>
          </cell>
          <cell r="C10">
            <v>41391</v>
          </cell>
        </row>
        <row r="11">
          <cell r="A11" t="str">
            <v>Formaleta</v>
          </cell>
          <cell r="B11" t="str">
            <v>M2</v>
          </cell>
          <cell r="C11">
            <v>350</v>
          </cell>
        </row>
        <row r="12">
          <cell r="A12" t="str">
            <v>Carrotanque</v>
          </cell>
          <cell r="B12" t="str">
            <v>1000 Gl</v>
          </cell>
          <cell r="C12">
            <v>30000.128200000003</v>
          </cell>
        </row>
        <row r="13">
          <cell r="A13" t="str">
            <v>Compactador de llantas</v>
          </cell>
          <cell r="C13">
            <v>42000</v>
          </cell>
        </row>
        <row r="14">
          <cell r="A14" t="str">
            <v>Equipo de soldadura</v>
          </cell>
          <cell r="C14">
            <v>5000</v>
          </cell>
        </row>
        <row r="15">
          <cell r="A15" t="str">
            <v>Equipo de topografía</v>
          </cell>
          <cell r="B15" t="str">
            <v>Electrónico</v>
          </cell>
          <cell r="C15">
            <v>5000</v>
          </cell>
        </row>
        <row r="16">
          <cell r="A16" t="str">
            <v>Herramienta menor</v>
          </cell>
          <cell r="B16" t="str">
            <v>GL</v>
          </cell>
          <cell r="C16">
            <v>10000</v>
          </cell>
        </row>
        <row r="17">
          <cell r="A17" t="str">
            <v>Motoniveladora</v>
          </cell>
          <cell r="B17" t="str">
            <v>CAT</v>
          </cell>
          <cell r="C17">
            <v>50000</v>
          </cell>
        </row>
        <row r="18">
          <cell r="A18" t="str">
            <v>Mezcladora</v>
          </cell>
          <cell r="B18" t="str">
            <v>6´cubicos</v>
          </cell>
          <cell r="C18">
            <v>5000</v>
          </cell>
        </row>
        <row r="19">
          <cell r="A19" t="str">
            <v>Motobomba</v>
          </cell>
          <cell r="B19" t="str">
            <v>3"</v>
          </cell>
          <cell r="C19">
            <v>5000</v>
          </cell>
        </row>
        <row r="20">
          <cell r="A20" t="str">
            <v>Paral metálico</v>
          </cell>
          <cell r="C20">
            <v>30</v>
          </cell>
        </row>
        <row r="21">
          <cell r="A21" t="str">
            <v>Planta de trituración</v>
          </cell>
          <cell r="C21">
            <v>95000</v>
          </cell>
        </row>
        <row r="22">
          <cell r="A22" t="str">
            <v>Planta de asfalto</v>
          </cell>
          <cell r="C22">
            <v>105000</v>
          </cell>
        </row>
        <row r="23">
          <cell r="A23" t="str">
            <v>Planta electrica</v>
          </cell>
          <cell r="C23">
            <v>60000</v>
          </cell>
        </row>
        <row r="24">
          <cell r="A24" t="str">
            <v>Retroexcavadora sobre llantas</v>
          </cell>
          <cell r="B24" t="str">
            <v>510C</v>
          </cell>
          <cell r="C24">
            <v>35000</v>
          </cell>
        </row>
        <row r="25">
          <cell r="A25" t="str">
            <v>Retroexcavadora de orugas</v>
          </cell>
          <cell r="B25" t="str">
            <v>CAT-320</v>
          </cell>
          <cell r="C25">
            <v>60000</v>
          </cell>
        </row>
        <row r="26">
          <cell r="A26" t="str">
            <v>Terminadora de asfalto</v>
          </cell>
          <cell r="C26">
            <v>50000</v>
          </cell>
        </row>
        <row r="27">
          <cell r="A27" t="str">
            <v>Vehiculo demarcación</v>
          </cell>
          <cell r="C27">
            <v>35000</v>
          </cell>
        </row>
        <row r="28">
          <cell r="A28" t="str">
            <v>Irrigador de asfalto</v>
          </cell>
          <cell r="B28" t="str">
            <v>1000 Gl</v>
          </cell>
          <cell r="C28">
            <v>35000</v>
          </cell>
        </row>
        <row r="29">
          <cell r="A29" t="str">
            <v>Vibrador</v>
          </cell>
          <cell r="B29" t="str">
            <v>Electrico</v>
          </cell>
          <cell r="C29">
            <v>3500</v>
          </cell>
        </row>
        <row r="30">
          <cell r="A30" t="str">
            <v>Rana</v>
          </cell>
          <cell r="C30">
            <v>3500</v>
          </cell>
        </row>
        <row r="31">
          <cell r="A31" t="str">
            <v>Andamio tubular</v>
          </cell>
          <cell r="B31" t="str">
            <v>Sección</v>
          </cell>
          <cell r="C31">
            <v>40</v>
          </cell>
        </row>
        <row r="32">
          <cell r="A32" t="str">
            <v>Pluma</v>
          </cell>
          <cell r="B32" t="str">
            <v>A gasolina</v>
          </cell>
          <cell r="C32">
            <v>7500</v>
          </cell>
        </row>
        <row r="33">
          <cell r="A33" t="str">
            <v>Taladro</v>
          </cell>
          <cell r="C33">
            <v>2500</v>
          </cell>
        </row>
        <row r="34">
          <cell r="A34" t="str">
            <v>Planta eléctrica</v>
          </cell>
          <cell r="C34">
            <v>7500</v>
          </cell>
        </row>
        <row r="35">
          <cell r="A35" t="str">
            <v>Volqueta</v>
          </cell>
          <cell r="B35" t="str">
            <v>6 M3</v>
          </cell>
          <cell r="C35">
            <v>30000</v>
          </cell>
        </row>
        <row r="36">
          <cell r="A36" t="str">
            <v>Compresor</v>
          </cell>
          <cell r="C36">
            <v>20000</v>
          </cell>
        </row>
        <row r="37">
          <cell r="A37" t="str">
            <v>Vibrocompactador</v>
          </cell>
          <cell r="C37">
            <v>42000</v>
          </cell>
        </row>
      </sheetData>
      <sheetData sheetId="3" refreshError="1">
        <row r="1">
          <cell r="A1" t="str">
            <v xml:space="preserve">DEPARTAMENTO DE ANTIOQUIA </v>
          </cell>
        </row>
        <row r="2">
          <cell r="A2" t="str">
            <v>SECRETARIA DE OBRAS PUBLICAS</v>
          </cell>
        </row>
        <row r="3">
          <cell r="A3" t="str">
            <v>MANTENIMIENTO Y MEJORAMIENTO DE LA CARRETERA GUARNE - SAN PEDRO ALTIPLANO NORTE, SECTOR LA BANCA LA CHINA</v>
          </cell>
        </row>
        <row r="5">
          <cell r="A5" t="str">
            <v>RELACION DE MATERIALES</v>
          </cell>
        </row>
        <row r="8">
          <cell r="A8" t="str">
            <v>DESCRIPCION</v>
          </cell>
          <cell r="B8" t="str">
            <v>M2</v>
          </cell>
          <cell r="C8" t="str">
            <v>UNIDAD</v>
          </cell>
          <cell r="D8" t="str">
            <v>V/UNITARIO</v>
          </cell>
        </row>
        <row r="9">
          <cell r="A9" t="str">
            <v>Abono triple 15</v>
          </cell>
          <cell r="C9" t="str">
            <v>Kl</v>
          </cell>
          <cell r="D9">
            <v>84</v>
          </cell>
        </row>
        <row r="10">
          <cell r="A10" t="str">
            <v>Acero PDR 60</v>
          </cell>
          <cell r="B10" t="str">
            <v>D6-D</v>
          </cell>
          <cell r="C10" t="str">
            <v>KG</v>
          </cell>
          <cell r="D10">
            <v>900</v>
          </cell>
        </row>
        <row r="11">
          <cell r="A11" t="str">
            <v>Agua</v>
          </cell>
          <cell r="B11" t="str">
            <v>M2</v>
          </cell>
          <cell r="C11" t="str">
            <v>LT</v>
          </cell>
          <cell r="D11">
            <v>8.4</v>
          </cell>
        </row>
        <row r="12">
          <cell r="A12" t="str">
            <v>Agromanto</v>
          </cell>
          <cell r="B12" t="str">
            <v>1000 Gl</v>
          </cell>
          <cell r="C12" t="str">
            <v>M2</v>
          </cell>
          <cell r="D12">
            <v>900</v>
          </cell>
        </row>
        <row r="13">
          <cell r="A13" t="str">
            <v>Alambre de puas</v>
          </cell>
          <cell r="C13" t="str">
            <v>Ml</v>
          </cell>
          <cell r="D13">
            <v>336</v>
          </cell>
        </row>
        <row r="14">
          <cell r="A14" t="str">
            <v>Alambre galvanizado Cal. 12</v>
          </cell>
          <cell r="C14" t="str">
            <v>KG</v>
          </cell>
          <cell r="D14">
            <v>960</v>
          </cell>
        </row>
        <row r="15">
          <cell r="A15" t="str">
            <v>Alambre negro</v>
          </cell>
          <cell r="B15" t="str">
            <v>Electrónico</v>
          </cell>
          <cell r="C15" t="str">
            <v>KG</v>
          </cell>
          <cell r="D15">
            <v>960</v>
          </cell>
        </row>
        <row r="16">
          <cell r="A16" t="str">
            <v>Arena</v>
          </cell>
          <cell r="B16" t="str">
            <v>GL</v>
          </cell>
          <cell r="C16" t="str">
            <v>M3</v>
          </cell>
          <cell r="D16">
            <v>20400</v>
          </cell>
        </row>
        <row r="17">
          <cell r="A17" t="str">
            <v>Asfalto sólido</v>
          </cell>
          <cell r="B17" t="str">
            <v>CAT</v>
          </cell>
          <cell r="C17" t="str">
            <v>KG</v>
          </cell>
          <cell r="D17">
            <v>384</v>
          </cell>
        </row>
        <row r="18">
          <cell r="A18" t="str">
            <v>Base triturada</v>
          </cell>
          <cell r="B18" t="str">
            <v>6´cubicos</v>
          </cell>
          <cell r="C18" t="str">
            <v>M3</v>
          </cell>
          <cell r="D18">
            <v>10333</v>
          </cell>
        </row>
        <row r="19">
          <cell r="A19" t="str">
            <v>Cemento</v>
          </cell>
          <cell r="B19" t="str">
            <v>3"</v>
          </cell>
          <cell r="C19" t="str">
            <v>KG</v>
          </cell>
          <cell r="D19">
            <v>312</v>
          </cell>
        </row>
        <row r="20">
          <cell r="A20" t="str">
            <v>Concreto asfaltico</v>
          </cell>
          <cell r="C20" t="str">
            <v>M3</v>
          </cell>
          <cell r="D20">
            <v>89310</v>
          </cell>
        </row>
        <row r="21">
          <cell r="A21" t="str">
            <v>Concreto clase D</v>
          </cell>
          <cell r="C21" t="str">
            <v>M3</v>
          </cell>
          <cell r="D21">
            <v>175643</v>
          </cell>
        </row>
        <row r="22">
          <cell r="A22" t="str">
            <v>Concreto clase E</v>
          </cell>
          <cell r="C22" t="str">
            <v>M3</v>
          </cell>
          <cell r="D22">
            <v>139176</v>
          </cell>
        </row>
        <row r="23">
          <cell r="A23" t="str">
            <v>Concreto clase F 140 Kg/Cm2</v>
          </cell>
          <cell r="C23" t="str">
            <v>M3</v>
          </cell>
          <cell r="D23">
            <v>146418</v>
          </cell>
        </row>
        <row r="24">
          <cell r="A24" t="str">
            <v>Concreto clase G</v>
          </cell>
          <cell r="B24" t="str">
            <v>510C</v>
          </cell>
          <cell r="C24" t="str">
            <v>M3</v>
          </cell>
          <cell r="D24">
            <v>136810</v>
          </cell>
        </row>
        <row r="25">
          <cell r="A25" t="str">
            <v>Costal de fique</v>
          </cell>
          <cell r="B25" t="str">
            <v>CAT-320</v>
          </cell>
          <cell r="C25" t="str">
            <v>UN</v>
          </cell>
          <cell r="D25">
            <v>360</v>
          </cell>
        </row>
        <row r="26">
          <cell r="A26" t="str">
            <v>Defensa metalica y pedestal</v>
          </cell>
          <cell r="C26" t="str">
            <v>ML</v>
          </cell>
          <cell r="D26">
            <v>26400</v>
          </cell>
        </row>
        <row r="27">
          <cell r="A27" t="str">
            <v>Emulsión CRL-1</v>
          </cell>
          <cell r="C27" t="str">
            <v>KG</v>
          </cell>
          <cell r="D27">
            <v>414</v>
          </cell>
        </row>
        <row r="28">
          <cell r="A28" t="str">
            <v>Especie nativa</v>
          </cell>
          <cell r="B28" t="str">
            <v>1000 Gl</v>
          </cell>
          <cell r="C28" t="str">
            <v>UN</v>
          </cell>
          <cell r="D28">
            <v>54</v>
          </cell>
        </row>
        <row r="29">
          <cell r="A29" t="str">
            <v>Explosivos</v>
          </cell>
          <cell r="B29" t="str">
            <v>Electrico</v>
          </cell>
          <cell r="C29" t="str">
            <v>KG</v>
          </cell>
          <cell r="D29">
            <v>24000</v>
          </cell>
        </row>
        <row r="30">
          <cell r="A30" t="str">
            <v>Gallinaza</v>
          </cell>
          <cell r="C30" t="str">
            <v>KG</v>
          </cell>
          <cell r="D30">
            <v>180</v>
          </cell>
        </row>
        <row r="31">
          <cell r="A31" t="str">
            <v>Geotextil no tejido NT 1400</v>
          </cell>
          <cell r="B31" t="str">
            <v>Sección</v>
          </cell>
          <cell r="C31" t="str">
            <v>M2</v>
          </cell>
          <cell r="D31">
            <v>1320</v>
          </cell>
        </row>
        <row r="32">
          <cell r="A32" t="str">
            <v>Geotextil no tejido 1600</v>
          </cell>
          <cell r="B32" t="str">
            <v>A gasolina</v>
          </cell>
          <cell r="C32" t="str">
            <v>M2</v>
          </cell>
          <cell r="D32">
            <v>1320</v>
          </cell>
        </row>
        <row r="33">
          <cell r="A33" t="str">
            <v>Geored</v>
          </cell>
          <cell r="C33" t="str">
            <v>ML</v>
          </cell>
          <cell r="D33">
            <v>24000</v>
          </cell>
        </row>
        <row r="34">
          <cell r="A34" t="str">
            <v>Gravilla</v>
          </cell>
          <cell r="C34" t="str">
            <v>M3</v>
          </cell>
          <cell r="D34">
            <v>26400</v>
          </cell>
        </row>
        <row r="35">
          <cell r="A35" t="str">
            <v>Guadua</v>
          </cell>
          <cell r="B35" t="str">
            <v>6 M3</v>
          </cell>
          <cell r="C35" t="str">
            <v>M2</v>
          </cell>
          <cell r="D35">
            <v>1800</v>
          </cell>
        </row>
        <row r="36">
          <cell r="A36" t="str">
            <v>Hidroretenedor</v>
          </cell>
          <cell r="C36" t="str">
            <v>KG</v>
          </cell>
          <cell r="D36">
            <v>1800</v>
          </cell>
        </row>
        <row r="37">
          <cell r="A37" t="str">
            <v>Madera rolliza</v>
          </cell>
          <cell r="C37" t="str">
            <v>UN</v>
          </cell>
          <cell r="D37">
            <v>3720</v>
          </cell>
        </row>
        <row r="38">
          <cell r="A38" t="str">
            <v>Malla triple torsión</v>
          </cell>
          <cell r="C38" t="str">
            <v>UN</v>
          </cell>
          <cell r="D38">
            <v>32400</v>
          </cell>
        </row>
        <row r="39">
          <cell r="A39" t="str">
            <v>Material para trituración</v>
          </cell>
          <cell r="C39" t="str">
            <v>M3</v>
          </cell>
          <cell r="D39">
            <v>3000</v>
          </cell>
        </row>
        <row r="40">
          <cell r="A40" t="str">
            <v>Piedra de río</v>
          </cell>
          <cell r="C40" t="str">
            <v>UN</v>
          </cell>
          <cell r="D40">
            <v>22200</v>
          </cell>
        </row>
        <row r="41">
          <cell r="A41" t="str">
            <v>Pintura trafico</v>
          </cell>
          <cell r="C41" t="str">
            <v>Gl</v>
          </cell>
          <cell r="D41">
            <v>11400</v>
          </cell>
        </row>
        <row r="42">
          <cell r="A42" t="str">
            <v>Poste de concreto para cerca</v>
          </cell>
          <cell r="C42" t="str">
            <v>UN</v>
          </cell>
          <cell r="D42">
            <v>4200</v>
          </cell>
        </row>
        <row r="43">
          <cell r="A43" t="str">
            <v>Rajón</v>
          </cell>
          <cell r="C43" t="str">
            <v>M3</v>
          </cell>
          <cell r="D43">
            <v>25200</v>
          </cell>
        </row>
        <row r="44">
          <cell r="A44" t="str">
            <v>Sacos de fibra</v>
          </cell>
          <cell r="C44" t="str">
            <v>UN</v>
          </cell>
          <cell r="D44">
            <v>300</v>
          </cell>
        </row>
        <row r="45">
          <cell r="A45" t="str">
            <v>Señal metalica de trafico</v>
          </cell>
          <cell r="C45" t="str">
            <v>UN</v>
          </cell>
          <cell r="D45">
            <v>90000</v>
          </cell>
        </row>
        <row r="46">
          <cell r="A46" t="str">
            <v>Semilla brachiaria</v>
          </cell>
          <cell r="C46" t="str">
            <v>KG</v>
          </cell>
          <cell r="D46">
            <v>15600</v>
          </cell>
        </row>
        <row r="47">
          <cell r="A47" t="str">
            <v>Subbase triturada</v>
          </cell>
          <cell r="C47" t="str">
            <v>M3</v>
          </cell>
          <cell r="D47">
            <v>8718</v>
          </cell>
        </row>
        <row r="48">
          <cell r="A48" t="str">
            <v>Tabla burra</v>
          </cell>
          <cell r="C48" t="str">
            <v>UN</v>
          </cell>
          <cell r="D48">
            <v>7500</v>
          </cell>
        </row>
        <row r="49">
          <cell r="A49" t="str">
            <v>Tierra organica</v>
          </cell>
          <cell r="C49" t="str">
            <v>M3</v>
          </cell>
          <cell r="D49">
            <v>1000</v>
          </cell>
        </row>
        <row r="50">
          <cell r="A50" t="str">
            <v>Tubería de concreto D= 0.90 m.</v>
          </cell>
          <cell r="C50" t="str">
            <v>ML</v>
          </cell>
          <cell r="D50">
            <v>93600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GARTO-1"/>
      <sheetName val="APU"/>
      <sheetName val="Equipos"/>
      <sheetName val="SALARIOS"/>
      <sheetName val="Análisis AIU"/>
      <sheetName val="CALCULO POLIZAS"/>
      <sheetName val="APU NUEVOS"/>
    </sheetNames>
    <sheetDataSet>
      <sheetData sheetId="0"/>
      <sheetData sheetId="1"/>
      <sheetData sheetId="2">
        <row r="3">
          <cell r="B3" t="str">
            <v xml:space="preserve">Camioneta </v>
          </cell>
        </row>
        <row r="4">
          <cell r="B4" t="str">
            <v xml:space="preserve">Estación Total </v>
          </cell>
        </row>
        <row r="5">
          <cell r="B5" t="str">
            <v>Estacas, pintura , puntillas , cinta de señalizacion, etc)</v>
          </cell>
        </row>
        <row r="6">
          <cell r="B6" t="str">
            <v>Niveles de precisión, miras, jalones, cintas metálicas, plomadas de 16 onzas, paraguas</v>
          </cell>
        </row>
        <row r="7">
          <cell r="B7" t="str">
            <v>EQUIPO</v>
          </cell>
        </row>
        <row r="8">
          <cell r="B8" t="str">
            <v>Retroexcavadora de Orugas tipo CAT 320 o equivalente</v>
          </cell>
        </row>
        <row r="9">
          <cell r="B9" t="str">
            <v>Bulldozer tipo D6D o similar</v>
          </cell>
        </row>
        <row r="10">
          <cell r="B10" t="str">
            <v>Motoniveladora tipo CAT 120G o equivalente</v>
          </cell>
        </row>
        <row r="11">
          <cell r="B11" t="str">
            <v>Vibro compactador tipo DYNAPAC CA-25 o equivalente</v>
          </cell>
        </row>
        <row r="12">
          <cell r="B12" t="str">
            <v>Carro tanque</v>
          </cell>
        </row>
        <row r="13">
          <cell r="B13" t="str">
            <v>Pate cabra de tiro</v>
          </cell>
        </row>
        <row r="14">
          <cell r="B14" t="str">
            <v>Retrocargador CAT 416 o equivalente</v>
          </cell>
        </row>
        <row r="15">
          <cell r="B15" t="str">
            <v>Volqueta 6m3</v>
          </cell>
        </row>
        <row r="16">
          <cell r="B16" t="str">
            <v>Volqueta 12m3</v>
          </cell>
        </row>
        <row r="17">
          <cell r="B17" t="str">
            <v>Motosoldador</v>
          </cell>
        </row>
        <row r="18">
          <cell r="B18" t="str">
            <v>Compresor de Dos martillos</v>
          </cell>
        </row>
        <row r="19">
          <cell r="B19" t="str">
            <v>Camabaja</v>
          </cell>
        </row>
        <row r="20">
          <cell r="B20" t="str">
            <v>Finisher</v>
          </cell>
        </row>
        <row r="21">
          <cell r="B21" t="str">
            <v>Vibrador de Concreto</v>
          </cell>
        </row>
        <row r="22">
          <cell r="B22" t="str">
            <v xml:space="preserve">Motobomba </v>
          </cell>
        </row>
        <row r="23">
          <cell r="B23" t="str">
            <v xml:space="preserve">Rana  - Saltarin </v>
          </cell>
        </row>
        <row r="24">
          <cell r="B24" t="str">
            <v>Herramienta menor</v>
          </cell>
        </row>
        <row r="25">
          <cell r="B25" t="str">
            <v>Mezcladora de concreto</v>
          </cell>
        </row>
        <row r="26">
          <cell r="B26" t="str">
            <v>Camioneta Escolta</v>
          </cell>
        </row>
        <row r="31">
          <cell r="B31" t="str">
            <v>MATERIALES</v>
          </cell>
        </row>
        <row r="32">
          <cell r="B32" t="str">
            <v xml:space="preserve">INSUMOS </v>
          </cell>
        </row>
        <row r="33">
          <cell r="B33" t="str">
            <v>CONCRETOS</v>
          </cell>
        </row>
        <row r="34">
          <cell r="B34" t="str">
            <v>Concreto 3000psi</v>
          </cell>
        </row>
        <row r="35">
          <cell r="B35" t="str">
            <v>Concreto Premezclado 1500psi</v>
          </cell>
        </row>
        <row r="36">
          <cell r="B36" t="str">
            <v>CEMENTOS</v>
          </cell>
        </row>
        <row r="37">
          <cell r="B37" t="str">
            <v>TRITURADO DE 3/4</v>
          </cell>
        </row>
        <row r="38">
          <cell r="B38" t="str">
            <v>ARENA</v>
          </cell>
        </row>
        <row r="39">
          <cell r="B39" t="str">
            <v xml:space="preserve">AGUA </v>
          </cell>
        </row>
        <row r="40">
          <cell r="B40" t="str">
            <v>Formaleta de madera</v>
          </cell>
        </row>
        <row r="41">
          <cell r="B41" t="str">
            <v>ACEROS</v>
          </cell>
        </row>
        <row r="42">
          <cell r="B42" t="str">
            <v>Acero de refuerzo  fy = 60000 psi</v>
          </cell>
        </row>
        <row r="43">
          <cell r="B43" t="str">
            <v>Malla Electrosoldada Q4</v>
          </cell>
        </row>
        <row r="44">
          <cell r="B44" t="str">
            <v>Malla electrosoldada Q5</v>
          </cell>
        </row>
        <row r="45">
          <cell r="B45" t="str">
            <v>Malla electrosoldada Q6</v>
          </cell>
        </row>
        <row r="46">
          <cell r="B46" t="str">
            <v>Malla electrosoldada Q7</v>
          </cell>
        </row>
        <row r="47">
          <cell r="B47" t="str">
            <v>Angulo 1 1/2" x 1 1/2" x 1/8"</v>
          </cell>
        </row>
        <row r="48">
          <cell r="B48" t="str">
            <v>Angulo 2" x 2" x 1/4"</v>
          </cell>
        </row>
        <row r="49">
          <cell r="B49" t="str">
            <v>Platina 2" x ½"</v>
          </cell>
        </row>
        <row r="50">
          <cell r="B50" t="str">
            <v>Cinta para Dilatación SIKA - 022 -  Rollo de 15 m x 0,22</v>
          </cell>
        </row>
        <row r="51">
          <cell r="B51" t="str">
            <v>ACELERANTE SIKA SET L AL 3%</v>
          </cell>
        </row>
        <row r="52">
          <cell r="B52" t="str">
            <v>ANTISOL</v>
          </cell>
        </row>
        <row r="53">
          <cell r="B53" t="str">
            <v>tuberia pvc 8"</v>
          </cell>
        </row>
        <row r="54">
          <cell r="B54" t="str">
            <v>Tuberi Consuit PVC 2" - 3 mts</v>
          </cell>
        </row>
        <row r="55">
          <cell r="B55" t="str">
            <v>Tuberi Consuit PVC 3" - 3 mts</v>
          </cell>
        </row>
        <row r="56">
          <cell r="B56" t="str">
            <v>Tuberia Conduit Metalica IMC  de 1"</v>
          </cell>
        </row>
        <row r="57">
          <cell r="B57" t="str">
            <v>Tuberia Conduit Metalica IMC  de 1 1/2"</v>
          </cell>
        </row>
        <row r="58">
          <cell r="B58" t="str">
            <v>Tuberia Conduit Metalica IMC  de 2"</v>
          </cell>
        </row>
        <row r="59">
          <cell r="B59" t="str">
            <v>Tuberia Conduit Metalica IMC  de 3"</v>
          </cell>
        </row>
        <row r="60">
          <cell r="B60" t="str">
            <v>Tuberia Conduit Metalica IMC  de 4"</v>
          </cell>
        </row>
        <row r="61">
          <cell r="B61" t="str">
            <v>Cable de cobre aislado  N.8 AWG, 600VAC</v>
          </cell>
        </row>
        <row r="62">
          <cell r="B62" t="str">
            <v>Cable de cobre aislado  N.10 AWG, 600VAC</v>
          </cell>
        </row>
        <row r="63">
          <cell r="B63" t="str">
            <v>Cable de cobre aislado  N.12 AWG, 600VAC</v>
          </cell>
        </row>
        <row r="64">
          <cell r="B64" t="str">
            <v>Cable de cobre aislado  N.14 AWG, 600VAC</v>
          </cell>
        </row>
        <row r="65">
          <cell r="B65" t="str">
            <v>Cable 2/0</v>
          </cell>
        </row>
        <row r="66">
          <cell r="B66" t="str">
            <v>Tubo conductor diametro interno 20" Long= 8 m. e= ¼"</v>
          </cell>
        </row>
        <row r="67">
          <cell r="B67" t="str">
            <v>Tubo conductor diametro interno 30" Long= 8 m. e= ⅜"</v>
          </cell>
        </row>
        <row r="68">
          <cell r="B68" t="str">
            <v>Tubo conductor diametro interno 44" L0ng= 8 m. e= ½"</v>
          </cell>
        </row>
        <row r="69">
          <cell r="B69" t="str">
            <v>Tuberia HG f 1-½" SCH 40</v>
          </cell>
        </row>
        <row r="70">
          <cell r="B70" t="str">
            <v>Tuberia HG f 2" SCH 40</v>
          </cell>
        </row>
        <row r="71">
          <cell r="B71" t="str">
            <v>Tuberia de desecho 4" clase C o D</v>
          </cell>
        </row>
        <row r="72">
          <cell r="B72" t="str">
            <v>Tuberia de desecho 6" clase C o D</v>
          </cell>
        </row>
        <row r="73">
          <cell r="B73" t="str">
            <v>Tuberia de desecho 12" clase C o D</v>
          </cell>
        </row>
        <row r="74">
          <cell r="B74" t="str">
            <v>Tubería de 3-1/2</v>
          </cell>
        </row>
        <row r="75">
          <cell r="B75" t="str">
            <v>Tubería recta/lar 11/2"x4"=25</v>
          </cell>
        </row>
        <row r="76">
          <cell r="B76" t="str">
            <v>Tuberia de Concreto Reforzado f 36"</v>
          </cell>
        </row>
        <row r="77">
          <cell r="B77" t="str">
            <v>Tuberia PVC f 12"</v>
          </cell>
        </row>
        <row r="78">
          <cell r="B78" t="str">
            <v>Tuberia PVC f 8" RDE 41</v>
          </cell>
        </row>
        <row r="79">
          <cell r="B79" t="str">
            <v>Tuberia PVC f 4" Perforada para filtro</v>
          </cell>
        </row>
        <row r="80">
          <cell r="B80" t="str">
            <v>Tuberia PVC f 6" Perforada para filtro</v>
          </cell>
        </row>
        <row r="81">
          <cell r="B81" t="str">
            <v>GEOMEMBRANAS Y GEOTEXTILES</v>
          </cell>
        </row>
        <row r="82">
          <cell r="B82" t="str">
            <v>Geomembrana 30 mils</v>
          </cell>
        </row>
        <row r="83">
          <cell r="B83" t="str">
            <v>Geomembrana 60 mils</v>
          </cell>
        </row>
        <row r="84">
          <cell r="B84" t="str">
            <v>Geotextil GNT - 1 (&lt; 200 gr/m2)</v>
          </cell>
        </row>
        <row r="85">
          <cell r="B85" t="str">
            <v>Geotextil GNT - 2 (200 a &lt; 300 gr/m2)</v>
          </cell>
        </row>
        <row r="86">
          <cell r="B86" t="str">
            <v>Geotextil GNT - 3 (&gt; 300 gr/m2)</v>
          </cell>
        </row>
        <row r="87">
          <cell r="B87" t="str">
            <v>Geotextil Tejido (&lt;150 gr/m2)</v>
          </cell>
        </row>
        <row r="88">
          <cell r="B88" t="str">
            <v>Geotextil Tejido (&lt;150 a &lt; 200 gr/m2)</v>
          </cell>
        </row>
        <row r="89">
          <cell r="B89" t="str">
            <v>Geotextil Tejido (&lt;200 a &lt; 300 gr/m2)</v>
          </cell>
        </row>
        <row r="90">
          <cell r="B90" t="str">
            <v>Geomalla resistencia &gt;5 KN/m largo y ancho</v>
          </cell>
        </row>
        <row r="91">
          <cell r="B91" t="str">
            <v>GEOMEMBRANA S 500</v>
          </cell>
        </row>
        <row r="92">
          <cell r="B92" t="str">
            <v>GEOTEXTIL NO TEJIDO 1600</v>
          </cell>
        </row>
        <row r="93">
          <cell r="B93" t="str">
            <v>GEOTEXTIL NO TEJIDO 4000</v>
          </cell>
        </row>
        <row r="94">
          <cell r="B94" t="str">
            <v>GEOTEXTIL TS -500</v>
          </cell>
        </row>
        <row r="95">
          <cell r="B95" t="str">
            <v>GEOTEXTIL TS -600</v>
          </cell>
        </row>
        <row r="96">
          <cell r="B96" t="str">
            <v>GEOMALLA BIAXIAL COEXTRUIDA TIPO LB0 202</v>
          </cell>
        </row>
        <row r="97">
          <cell r="B97" t="str">
            <v>GEOTEXTIL TR-4000</v>
          </cell>
        </row>
        <row r="98">
          <cell r="B98" t="str">
            <v>GEOTEXTIL TR-2400</v>
          </cell>
        </row>
        <row r="99">
          <cell r="B99" t="str">
            <v>Señalización Víal</v>
          </cell>
        </row>
        <row r="100">
          <cell r="B100" t="str">
            <v>Alambre de Puas cal 12,5</v>
          </cell>
        </row>
        <row r="101">
          <cell r="B101" t="str">
            <v>Poste Concreto (0,1*0,1*2 m)</v>
          </cell>
        </row>
        <row r="102">
          <cell r="B102" t="str">
            <v xml:space="preserve">Laminas de Zinc </v>
          </cell>
        </row>
        <row r="103">
          <cell r="B103" t="str">
            <v>Madera 0,1x0,1</v>
          </cell>
        </row>
        <row r="104">
          <cell r="B104" t="str">
            <v>Repisas de Rigidez  0,4* 0,8  *3</v>
          </cell>
        </row>
        <row r="105">
          <cell r="B105" t="str">
            <v>Tubo condutor 20" x 6ml</v>
          </cell>
        </row>
        <row r="106">
          <cell r="B106" t="str">
            <v>Alambre negro</v>
          </cell>
        </row>
        <row r="107">
          <cell r="B107" t="str">
            <v>refuerzos soldados al tubo conductor</v>
          </cell>
        </row>
        <row r="108">
          <cell r="B108" t="str">
            <v>Tierra negra</v>
          </cell>
        </row>
        <row r="109">
          <cell r="B109" t="str">
            <v>Semilla Brachiaria</v>
          </cell>
        </row>
        <row r="110">
          <cell r="B110" t="str">
            <v>Fertilizante</v>
          </cell>
        </row>
        <row r="111">
          <cell r="B111" t="str">
            <v xml:space="preserve">Riego </v>
          </cell>
        </row>
        <row r="112">
          <cell r="B112" t="str">
            <v>Sacos Polietileno</v>
          </cell>
        </row>
        <row r="113">
          <cell r="B113" t="str">
            <v>Malla eslabonada será de alambre de acero galvanizado calibre 10 con tejido de 2” x 2”</v>
          </cell>
        </row>
        <row r="114">
          <cell r="B114" t="str">
            <v>Tubo metálico galvanizado tipo
pesado de 2 ½”de diámetro y 3.0 metros de longitud</v>
          </cell>
        </row>
        <row r="115">
          <cell r="B115" t="str">
            <v>Camisas en tubería de acero de 3½"
clase C</v>
          </cell>
        </row>
        <row r="116">
          <cell r="B116" t="str">
            <v>Prensamallas en platina de ¼” x ⅛”</v>
          </cell>
        </row>
        <row r="117">
          <cell r="B117" t="str">
            <v>Soporte 45° para alambres de puas</v>
          </cell>
        </row>
        <row r="118">
          <cell r="B118" t="str">
            <v>Alambre  Cal 9</v>
          </cell>
        </row>
        <row r="119">
          <cell r="B119" t="str">
            <v>Concreto de 2500</v>
          </cell>
        </row>
        <row r="120">
          <cell r="B120" t="str">
            <v>Fabricacion de soporteria,pedestales,rejillas  y estructuras metalica</v>
          </cell>
        </row>
        <row r="121">
          <cell r="B121" t="str">
            <v>geomembrana HR 500</v>
          </cell>
        </row>
        <row r="122">
          <cell r="B122" t="str">
            <v>Mortero</v>
          </cell>
        </row>
        <row r="123">
          <cell r="B123" t="str">
            <v>TUBERIA HIERRO DE 4" Y ANCLAJES DE 2"( INCLUYE SOLDADURA Y PERFORACION)</v>
          </cell>
        </row>
        <row r="124">
          <cell r="B124" t="str">
            <v>Varios (Soldadura, Accesorios Metalicos  etc)</v>
          </cell>
        </row>
        <row r="125">
          <cell r="B125" t="str">
            <v>Caseta</v>
          </cell>
        </row>
        <row r="126">
          <cell r="B126" t="str">
            <v>Varios</v>
          </cell>
        </row>
        <row r="127">
          <cell r="B127" t="str">
            <v>Tuberia AC</v>
          </cell>
        </row>
        <row r="128">
          <cell r="B128" t="str">
            <v>Material de Cantera</v>
          </cell>
        </row>
        <row r="129">
          <cell r="B129" t="str">
            <v>ARRECIFE</v>
          </cell>
        </row>
        <row r="130">
          <cell r="B130" t="str">
            <v>TRITURADO DE 3/4</v>
          </cell>
        </row>
        <row r="131">
          <cell r="B131" t="str">
            <v xml:space="preserve">ARENA TRITURADA LAVADA </v>
          </cell>
        </row>
        <row r="132">
          <cell r="B132" t="str">
            <v>SUB BASE TRITURADA DE 3"</v>
          </cell>
        </row>
        <row r="133">
          <cell r="B133" t="str">
            <v xml:space="preserve">SUB BASE </v>
          </cell>
        </row>
        <row r="134">
          <cell r="B134" t="str">
            <v xml:space="preserve">CRUDO DE RIO </v>
          </cell>
        </row>
        <row r="135">
          <cell r="B135" t="str">
            <v>PIEDRA RAJON</v>
          </cell>
        </row>
        <row r="136">
          <cell r="B136" t="str">
            <v>RECEBO COMÚN</v>
          </cell>
        </row>
        <row r="137">
          <cell r="B137" t="str">
            <v xml:space="preserve">AFIRMADO </v>
          </cell>
        </row>
        <row r="138">
          <cell r="B138" t="str">
            <v>PIEDRA GABION</v>
          </cell>
        </row>
        <row r="139">
          <cell r="B139" t="str">
            <v xml:space="preserve">PIEDRA FILTRO </v>
          </cell>
        </row>
      </sheetData>
      <sheetData sheetId="3">
        <row r="13">
          <cell r="D13" t="str">
            <v>Topógrafo</v>
          </cell>
        </row>
        <row r="14">
          <cell r="D14" t="str">
            <v>Maestro</v>
          </cell>
        </row>
        <row r="15">
          <cell r="D15" t="str">
            <v>Oficial</v>
          </cell>
        </row>
        <row r="16">
          <cell r="D16" t="str">
            <v>Oficial (2)</v>
          </cell>
        </row>
        <row r="17">
          <cell r="D17" t="str">
            <v>Cadenero</v>
          </cell>
        </row>
        <row r="18">
          <cell r="D18" t="str">
            <v>Cadeneros (2)</v>
          </cell>
        </row>
        <row r="19">
          <cell r="D19" t="str">
            <v>Ayudante</v>
          </cell>
        </row>
        <row r="20">
          <cell r="D20" t="str">
            <v>Ayudante (2)</v>
          </cell>
        </row>
        <row r="21">
          <cell r="D21" t="str">
            <v>Ayudantes (3)</v>
          </cell>
        </row>
        <row r="22">
          <cell r="D22" t="str">
            <v>Ayudantes (4)</v>
          </cell>
        </row>
        <row r="23">
          <cell r="D23" t="str">
            <v>Ayudantes (5)</v>
          </cell>
        </row>
        <row r="24">
          <cell r="D24" t="str">
            <v>Ayudantes (6)</v>
          </cell>
        </row>
        <row r="25">
          <cell r="D25" t="str">
            <v>Ayudantes (7)</v>
          </cell>
        </row>
        <row r="26">
          <cell r="D26" t="str">
            <v>Ayudantes (8)</v>
          </cell>
        </row>
        <row r="27">
          <cell r="D27" t="str">
            <v>Soldador</v>
          </cell>
        </row>
        <row r="28">
          <cell r="D28" t="str">
            <v>PERSONAL ADMINISTRATIVO</v>
          </cell>
        </row>
        <row r="29">
          <cell r="D29" t="str">
            <v>Gerente Proyecto</v>
          </cell>
        </row>
        <row r="30">
          <cell r="D30" t="str">
            <v>Gerente Financiero</v>
          </cell>
        </row>
        <row r="31">
          <cell r="D31" t="str">
            <v>Ingeniero director</v>
          </cell>
        </row>
        <row r="32">
          <cell r="D32" t="str">
            <v>Ingeniero Residente</v>
          </cell>
        </row>
        <row r="33">
          <cell r="D33" t="str">
            <v>Supervisor Protección industrial</v>
          </cell>
        </row>
        <row r="34">
          <cell r="D34" t="str">
            <v>Ing. Control Proyectos</v>
          </cell>
        </row>
        <row r="35">
          <cell r="D35" t="str">
            <v>Supervisor de obra</v>
          </cell>
        </row>
        <row r="36">
          <cell r="D36" t="str">
            <v>Capataz</v>
          </cell>
        </row>
        <row r="37">
          <cell r="D37" t="str">
            <v>Enfermera Jefe</v>
          </cell>
        </row>
        <row r="38">
          <cell r="D38" t="str">
            <v>Supervisor eléctrico</v>
          </cell>
        </row>
        <row r="39">
          <cell r="D39" t="str">
            <v>Celaduria de obra</v>
          </cell>
        </row>
        <row r="40">
          <cell r="D40" t="str">
            <v>Conductor Ambulancia</v>
          </cell>
        </row>
        <row r="41">
          <cell r="D41" t="str">
            <v>Ingeniero Relevo</v>
          </cell>
        </row>
        <row r="42">
          <cell r="D42" t="str">
            <v>Relevo Administrador</v>
          </cell>
        </row>
        <row r="43">
          <cell r="D43" t="str">
            <v xml:space="preserve">Relevo enfermera- HSE </v>
          </cell>
        </row>
        <row r="44">
          <cell r="D44" t="str">
            <v>Inspector de HSE</v>
          </cell>
        </row>
        <row r="45">
          <cell r="D45" t="str">
            <v>Auxiliar de compras</v>
          </cell>
        </row>
        <row r="46">
          <cell r="D46" t="str">
            <v xml:space="preserve">Operador Maquina </v>
          </cell>
        </row>
      </sheetData>
      <sheetData sheetId="4" refreshError="1"/>
      <sheetData sheetId="5" refreshError="1"/>
      <sheetData sheetId="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ORREGIDO"/>
      <sheetName val="APU CORREGIDO NUEVOS"/>
      <sheetName val="listado precios"/>
      <sheetName val="analisis cuadrilla"/>
      <sheetName val="Presupuesto obra"/>
      <sheetName val="EQUI"/>
      <sheetName val="MAT"/>
      <sheetName val="PRES"/>
    </sheetNames>
    <sheetDataSet>
      <sheetData sheetId="0"/>
      <sheetData sheetId="1"/>
      <sheetData sheetId="2" refreshError="1"/>
      <sheetData sheetId="3" refreshError="1"/>
      <sheetData sheetId="4"/>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APU CORREGIDO NUEVOS"/>
      <sheetName val="Presupuesto obra"/>
    </sheetNames>
    <sheetDataSet>
      <sheetData sheetId="0">
        <row r="52">
          <cell r="H52">
            <v>46548</v>
          </cell>
        </row>
      </sheetData>
      <sheetData sheetId="1"/>
      <sheetData sheetId="2"/>
      <sheetData sheetId="3" refreshError="1"/>
      <sheetData sheetId="4" refreshError="1"/>
      <sheetData sheetId="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NDIMIENTOS"/>
      <sheetName val="Form5 _Pág_ 1"/>
      <sheetName val="Form5 _Pág_ 2"/>
      <sheetName val="EQUI"/>
      <sheetName val="M.O."/>
      <sheetName val="MAT"/>
      <sheetName val="PRES"/>
    </sheetNames>
    <sheetDataSet>
      <sheetData sheetId="0" refreshError="1"/>
      <sheetData sheetId="1" refreshError="1">
        <row r="14">
          <cell r="Y14">
            <v>1.4143148642044854</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CH POZO H41"/>
      <sheetName val="C2 LINEA CHIT E"/>
      <sheetName val="C2 RIO CHIT"/>
      <sheetName val="FECH L FLOR N"/>
      <sheetName val="S RIO CHIT"/>
      <sheetName val="FECH R CHIT"/>
      <sheetName val="FECH A BLANCA"/>
      <sheetName val="C2 Q ABLANCA"/>
      <sheetName val="S Q ABLANCA"/>
      <sheetName val="C2 YR7"/>
      <sheetName val="S YR7"/>
      <sheetName val="C2 K-6"/>
      <sheetName val="S K-6"/>
      <sheetName val="FECH POZO K-6"/>
      <sheetName val="FECH YR7"/>
      <sheetName val="C2 JPXL"/>
      <sheetName val="FECH JPXL"/>
      <sheetName val="C2 CH E1"/>
      <sheetName val="FECH CH E1"/>
      <sheetName val="C2 LINEA FLOR N"/>
      <sheetName val="C2 FOG CUS"/>
      <sheetName val="FECH FOG CUS"/>
      <sheetName val="P3 FOG CUS"/>
      <sheetName val="p3FOGCUP"/>
      <sheetName val="C2 FOG CUP"/>
      <sheetName val="FECH FOG CUP"/>
      <sheetName val="S LINEA CHIT E"/>
      <sheetName val="S CH E1"/>
      <sheetName val="S LINEA FLOR N"/>
      <sheetName val="S FOG CUS"/>
      <sheetName val="S FOG CUP"/>
      <sheetName val="S JPXL"/>
      <sheetName val="DATA"/>
      <sheetName val="FECH L CHIT E"/>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2">
          <cell r="D2">
            <v>37393</v>
          </cell>
        </row>
      </sheetData>
      <sheetData sheetId="33" refreshError="1"/>
      <sheetData sheetId="3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MODIFICACIÓN CIVIL"/>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DATA"/>
    </sheetNames>
    <sheetDataSet>
      <sheetData sheetId="0"/>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m 9"/>
      <sheetName val="fot 9"/>
      <sheetName val="FOTOS 1-6"/>
      <sheetName val="Sem  10"/>
      <sheetName val="fot 10"/>
      <sheetName val="Sem 11"/>
      <sheetName val="fot 11"/>
      <sheetName val="fot 11 a"/>
      <sheetName val="Sem 12"/>
      <sheetName val="fot 12"/>
      <sheetName val="fot 12  (2)"/>
      <sheetName val="Informe semanal 3 mes Abri Mayo"/>
    </sheetNames>
    <definedNames>
      <definedName name="ERR"/>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IUs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TA"/>
      <sheetName val="PRESUP "/>
      <sheetName val="TITU"/>
      <sheetName val="CANTIDADES"/>
      <sheetName val="APU"/>
      <sheetName val="Titulos"/>
      <sheetName val="MAT"/>
      <sheetName val="EQUI"/>
      <sheetName val="M.O."/>
      <sheetName val="Analis-basicos"/>
      <sheetName val="AIU "/>
      <sheetName val="tarifas maquinas"/>
      <sheetName val="Operadores"/>
      <sheetName val="Pres-Sociales"/>
      <sheetName val="Hoja1"/>
    </sheetNames>
    <sheetDataSet>
      <sheetData sheetId="0"/>
      <sheetData sheetId="1"/>
      <sheetData sheetId="2"/>
      <sheetData sheetId="3">
        <row r="24">
          <cell r="G24" t="e">
            <v>#N/A</v>
          </cell>
        </row>
      </sheetData>
      <sheetData sheetId="4">
        <row r="1">
          <cell r="B1" t="str">
            <v>MUNICIPIO DE YOPAL - CASANARE</v>
          </cell>
        </row>
        <row r="2">
          <cell r="B2" t="str">
            <v>SECRETARIA DE OBRAS PUBLICAS</v>
          </cell>
        </row>
        <row r="4">
          <cell r="B4" t="str">
            <v xml:space="preserve">Objeto: </v>
          </cell>
        </row>
        <row r="5">
          <cell r="B5" t="str">
            <v>ÍTEM:</v>
          </cell>
        </row>
        <row r="6">
          <cell r="B6" t="str">
            <v>UNIDAD:</v>
          </cell>
        </row>
        <row r="8">
          <cell r="B8" t="str">
            <v>1. Maquinaria y Equipo</v>
          </cell>
        </row>
        <row r="9">
          <cell r="B9" t="str">
            <v>Descripción</v>
          </cell>
        </row>
        <row r="16">
          <cell r="B16" t="str">
            <v>2. Materiales puestos en el sitio de trabajo</v>
          </cell>
        </row>
        <row r="17">
          <cell r="B17" t="str">
            <v>Descripción</v>
          </cell>
        </row>
        <row r="29">
          <cell r="B29" t="str">
            <v>3. Mano de Obra (personal)</v>
          </cell>
        </row>
        <row r="30">
          <cell r="B30" t="str">
            <v>Trabajador</v>
          </cell>
        </row>
        <row r="40">
          <cell r="B40" t="str">
            <v>4. Costos Indirectos</v>
          </cell>
        </row>
        <row r="41">
          <cell r="B41" t="str">
            <v>Descripción</v>
          </cell>
        </row>
        <row r="42">
          <cell r="B42" t="str">
            <v>Administración</v>
          </cell>
        </row>
        <row r="43">
          <cell r="B43" t="str">
            <v>Imprevistos</v>
          </cell>
        </row>
        <row r="44">
          <cell r="B44" t="str">
            <v>Utilidades</v>
          </cell>
        </row>
        <row r="50">
          <cell r="B50" t="str">
            <v>NOMBRE DEL CONTRATISTA:</v>
          </cell>
        </row>
        <row r="52">
          <cell r="B52" t="str">
            <v>FIRMA DEL CONTRATISTA:</v>
          </cell>
        </row>
        <row r="54">
          <cell r="B54" t="str">
            <v>MUNICIPIO DE YOPAL - CASANARE</v>
          </cell>
        </row>
        <row r="55">
          <cell r="B55" t="str">
            <v>SECRETARIA DE OBRAS PUBLICAS</v>
          </cell>
        </row>
        <row r="57">
          <cell r="B57" t="str">
            <v xml:space="preserve">Objeto: </v>
          </cell>
        </row>
        <row r="58">
          <cell r="B58" t="str">
            <v>ÍTEM:</v>
          </cell>
        </row>
        <row r="59">
          <cell r="B59" t="str">
            <v>UNIDAD:</v>
          </cell>
        </row>
        <row r="61">
          <cell r="B61" t="str">
            <v>1. Maquinaria y Equipo</v>
          </cell>
        </row>
        <row r="62">
          <cell r="B62" t="str">
            <v>Descripción</v>
          </cell>
        </row>
        <row r="63">
          <cell r="B63" t="str">
            <v>Herramienta menor</v>
          </cell>
        </row>
        <row r="64">
          <cell r="B64" t="str">
            <v>Equipo de topografía</v>
          </cell>
        </row>
        <row r="69">
          <cell r="B69" t="str">
            <v>2. Materiales puestos en el sitio de trabajo</v>
          </cell>
        </row>
        <row r="70">
          <cell r="B70" t="str">
            <v>Descripción</v>
          </cell>
        </row>
        <row r="72">
          <cell r="B72" t="str">
            <v>Estacas de madera L=0,50m</v>
          </cell>
        </row>
        <row r="73">
          <cell r="B73" t="str">
            <v>Pintura esmalte</v>
          </cell>
        </row>
        <row r="74">
          <cell r="B74" t="str">
            <v>Puntilla 2"</v>
          </cell>
        </row>
        <row r="82">
          <cell r="B82" t="str">
            <v>3. Mano de Obra (personal)</v>
          </cell>
        </row>
        <row r="83">
          <cell r="B83" t="str">
            <v>Trabajador</v>
          </cell>
        </row>
        <row r="84">
          <cell r="B84" t="str">
            <v>Cuadrilla topográfica</v>
          </cell>
        </row>
        <row r="93">
          <cell r="B93" t="str">
            <v>4. Costos Indirectos</v>
          </cell>
        </row>
        <row r="94">
          <cell r="B94" t="str">
            <v>Descripción</v>
          </cell>
        </row>
        <row r="95">
          <cell r="B95" t="str">
            <v>Administración</v>
          </cell>
        </row>
        <row r="96">
          <cell r="B96" t="str">
            <v>Imprevistos</v>
          </cell>
        </row>
        <row r="97">
          <cell r="B97" t="str">
            <v>Utilidades</v>
          </cell>
        </row>
        <row r="103">
          <cell r="B103" t="str">
            <v>NOMBRE DEL CONTRATISTA:</v>
          </cell>
        </row>
        <row r="105">
          <cell r="B105" t="str">
            <v>FIRMA DEL CONTRATISTA:</v>
          </cell>
        </row>
        <row r="107">
          <cell r="B107" t="str">
            <v>MUNICIPIO DE YOPAL - CASANARE</v>
          </cell>
        </row>
        <row r="108">
          <cell r="B108" t="str">
            <v>SECRETARIA DE OBRAS PUBLICAS</v>
          </cell>
        </row>
        <row r="110">
          <cell r="B110" t="str">
            <v xml:space="preserve">Objeto: </v>
          </cell>
        </row>
        <row r="111">
          <cell r="B111" t="str">
            <v>ÍTEM:</v>
          </cell>
        </row>
        <row r="112">
          <cell r="B112" t="str">
            <v>UNIDAD:</v>
          </cell>
        </row>
        <row r="114">
          <cell r="B114" t="str">
            <v>1. Maquinaria y Equipo</v>
          </cell>
        </row>
        <row r="115">
          <cell r="B115" t="str">
            <v>Descripción</v>
          </cell>
        </row>
        <row r="116">
          <cell r="B116" t="str">
            <v>Herramienta menor</v>
          </cell>
        </row>
        <row r="122">
          <cell r="B122" t="str">
            <v>2. Materiales puestos en el sitio de trabajo</v>
          </cell>
        </row>
        <row r="123">
          <cell r="B123" t="str">
            <v>Descripción</v>
          </cell>
        </row>
        <row r="135">
          <cell r="B135" t="str">
            <v>3. Mano de Obra (personal)</v>
          </cell>
        </row>
        <row r="136">
          <cell r="B136" t="str">
            <v>Trabajador</v>
          </cell>
        </row>
        <row r="137">
          <cell r="B137" t="str">
            <v>Cuadrilla 1*2</v>
          </cell>
        </row>
        <row r="146">
          <cell r="B146" t="str">
            <v>4. Costos Indirectos</v>
          </cell>
        </row>
        <row r="147">
          <cell r="B147" t="str">
            <v>Descripción</v>
          </cell>
        </row>
        <row r="148">
          <cell r="B148" t="str">
            <v>Administración</v>
          </cell>
        </row>
        <row r="149">
          <cell r="B149" t="str">
            <v>Imprevistos</v>
          </cell>
        </row>
        <row r="150">
          <cell r="B150" t="str">
            <v>Utilidades</v>
          </cell>
        </row>
        <row r="156">
          <cell r="B156" t="str">
            <v>NOMBRE DEL CONTRATISTA:</v>
          </cell>
        </row>
        <row r="158">
          <cell r="B158" t="str">
            <v>FIRMA DEL CONTRATISTA:</v>
          </cell>
        </row>
        <row r="160">
          <cell r="B160" t="str">
            <v>MUNICIPIO DE YOPAL - CASANARE</v>
          </cell>
        </row>
        <row r="161">
          <cell r="B161" t="str">
            <v>MUNICIPIO EL YOPAL, CASANARE</v>
          </cell>
        </row>
        <row r="163">
          <cell r="B163" t="str">
            <v xml:space="preserve">Objeto: </v>
          </cell>
        </row>
        <row r="164">
          <cell r="B164" t="str">
            <v>ÍTEM:</v>
          </cell>
        </row>
        <row r="165">
          <cell r="B165" t="str">
            <v>UNIDAD:</v>
          </cell>
        </row>
        <row r="167">
          <cell r="B167" t="str">
            <v>1. Maquinaria y Equipo</v>
          </cell>
        </row>
        <row r="168">
          <cell r="B168" t="str">
            <v>Descripción</v>
          </cell>
        </row>
        <row r="169">
          <cell r="B169" t="str">
            <v>Herramienta menor</v>
          </cell>
        </row>
        <row r="170">
          <cell r="B170" t="str">
            <v>Camilla comercial</v>
          </cell>
        </row>
        <row r="175">
          <cell r="B175" t="str">
            <v>2. Materiales puestos en el sitio de trabajo</v>
          </cell>
        </row>
        <row r="176">
          <cell r="B176" t="str">
            <v>Descripción</v>
          </cell>
        </row>
        <row r="178">
          <cell r="B178" t="str">
            <v>Concreto 2500 PSI</v>
          </cell>
        </row>
        <row r="188">
          <cell r="B188" t="str">
            <v>3. Mano de Obra (personal)</v>
          </cell>
        </row>
        <row r="189">
          <cell r="B189" t="str">
            <v>Trabajador</v>
          </cell>
        </row>
        <row r="190">
          <cell r="B190" t="str">
            <v>Cuadrilla 1*4</v>
          </cell>
        </row>
        <row r="199">
          <cell r="B199" t="str">
            <v>4. Costos Indirectos</v>
          </cell>
        </row>
        <row r="200">
          <cell r="B200" t="str">
            <v>Descripción</v>
          </cell>
        </row>
        <row r="201">
          <cell r="B201" t="str">
            <v>Administración</v>
          </cell>
        </row>
        <row r="202">
          <cell r="B202" t="str">
            <v>Imprevistos</v>
          </cell>
        </row>
        <row r="203">
          <cell r="B203" t="str">
            <v>Utilidades</v>
          </cell>
        </row>
        <row r="209">
          <cell r="B209" t="str">
            <v>NOMBRE DEL CONTRATISTA:</v>
          </cell>
        </row>
        <row r="211">
          <cell r="B211" t="str">
            <v>FIRMA DEL CONTRATISTA:</v>
          </cell>
        </row>
        <row r="213">
          <cell r="B213" t="str">
            <v>MUNICIPIO DE YOPAL - CASANARE</v>
          </cell>
        </row>
        <row r="214">
          <cell r="B214" t="str">
            <v>SECRETARIA DE OBRAS PUBLICAS</v>
          </cell>
        </row>
        <row r="216">
          <cell r="B216" t="str">
            <v xml:space="preserve">Objeto: </v>
          </cell>
        </row>
        <row r="217">
          <cell r="B217" t="str">
            <v>ÍTEM:</v>
          </cell>
        </row>
        <row r="218">
          <cell r="B218" t="str">
            <v>UNIDAD:</v>
          </cell>
        </row>
        <row r="220">
          <cell r="B220" t="str">
            <v>1. Maquinaria y Equipo</v>
          </cell>
        </row>
        <row r="221">
          <cell r="B221" t="str">
            <v>Descripción</v>
          </cell>
        </row>
        <row r="222">
          <cell r="B222" t="str">
            <v>Herramienta menor</v>
          </cell>
        </row>
        <row r="228">
          <cell r="B228" t="str">
            <v>2. Materiales puestos en el sitio de trabajo</v>
          </cell>
        </row>
        <row r="229">
          <cell r="B229" t="str">
            <v>Descripción</v>
          </cell>
        </row>
        <row r="230">
          <cell r="B230" t="str">
            <v>Tubería concreto reforzado 36"</v>
          </cell>
        </row>
        <row r="231">
          <cell r="B231" t="str">
            <v>Mortero 1:4</v>
          </cell>
        </row>
        <row r="241">
          <cell r="B241" t="str">
            <v>3. Mano de Obra (personal)</v>
          </cell>
        </row>
        <row r="242">
          <cell r="B242" t="str">
            <v>Trabajador</v>
          </cell>
        </row>
        <row r="243">
          <cell r="B243" t="str">
            <v>Cuadrilla 1*4</v>
          </cell>
        </row>
        <row r="252">
          <cell r="B252" t="str">
            <v>4. Costos Indirectos</v>
          </cell>
        </row>
        <row r="253">
          <cell r="B253" t="str">
            <v>Descripción</v>
          </cell>
        </row>
        <row r="254">
          <cell r="B254" t="str">
            <v>Administración</v>
          </cell>
        </row>
        <row r="255">
          <cell r="B255" t="str">
            <v>Imprevistos</v>
          </cell>
        </row>
        <row r="256">
          <cell r="B256" t="str">
            <v>Utilidades</v>
          </cell>
        </row>
        <row r="262">
          <cell r="B262" t="str">
            <v>NOMBRE DEL CONTRATISTA:</v>
          </cell>
        </row>
        <row r="264">
          <cell r="B264" t="str">
            <v>FIRMA DEL CONTRATISTA:</v>
          </cell>
        </row>
        <row r="266">
          <cell r="B266" t="str">
            <v>MUNICIPIO DE YOPAL - CASANARE</v>
          </cell>
        </row>
        <row r="267">
          <cell r="B267" t="str">
            <v>SECRETARIA DE OBRAS PUBLICAS</v>
          </cell>
        </row>
        <row r="269">
          <cell r="B269" t="str">
            <v xml:space="preserve">Objeto: </v>
          </cell>
        </row>
        <row r="270">
          <cell r="B270" t="str">
            <v>ÍTEM:</v>
          </cell>
        </row>
        <row r="271">
          <cell r="B271" t="str">
            <v>UNIDAD:</v>
          </cell>
        </row>
        <row r="273">
          <cell r="B273" t="str">
            <v>1. Maquinaria y Equipo</v>
          </cell>
        </row>
        <row r="274">
          <cell r="B274" t="str">
            <v>Descripción</v>
          </cell>
        </row>
        <row r="275">
          <cell r="B275" t="str">
            <v>Herramienta menor</v>
          </cell>
        </row>
        <row r="281">
          <cell r="B281" t="str">
            <v>2. Materiales puestos en el sitio de trabajo</v>
          </cell>
        </row>
        <row r="282">
          <cell r="B282" t="str">
            <v>Descripción</v>
          </cell>
        </row>
        <row r="284">
          <cell r="B284" t="str">
            <v>Concreto ciclópeo 40% rajón</v>
          </cell>
        </row>
        <row r="294">
          <cell r="B294" t="str">
            <v>3. Mano de Obra (personal)</v>
          </cell>
        </row>
        <row r="295">
          <cell r="B295" t="str">
            <v>Trabajador</v>
          </cell>
        </row>
        <row r="296">
          <cell r="B296" t="str">
            <v>Cuadrilla 1*4</v>
          </cell>
        </row>
        <row r="305">
          <cell r="B305" t="str">
            <v>4. Costos Indirectos</v>
          </cell>
        </row>
        <row r="306">
          <cell r="B306" t="str">
            <v>Descripción</v>
          </cell>
        </row>
        <row r="307">
          <cell r="B307" t="str">
            <v>Administración</v>
          </cell>
        </row>
        <row r="308">
          <cell r="B308" t="str">
            <v>Imprevistos</v>
          </cell>
        </row>
        <row r="309">
          <cell r="B309" t="str">
            <v>Utilidades</v>
          </cell>
        </row>
        <row r="315">
          <cell r="B315" t="str">
            <v>NOMBRE DEL CONTRATISTA:</v>
          </cell>
        </row>
        <row r="317">
          <cell r="B317" t="str">
            <v>FIRMA DEL CONTRATISTA:</v>
          </cell>
        </row>
        <row r="319">
          <cell r="B319" t="str">
            <v>MUNICIPIO DE YOPAL - CASANARE</v>
          </cell>
        </row>
        <row r="320">
          <cell r="B320" t="str">
            <v>SECRETARIA DE OBRAS PUBLICAS</v>
          </cell>
        </row>
        <row r="322">
          <cell r="B322" t="str">
            <v xml:space="preserve">Objeto: </v>
          </cell>
        </row>
        <row r="323">
          <cell r="B323" t="str">
            <v>ÍTEM:</v>
          </cell>
        </row>
        <row r="324">
          <cell r="B324" t="str">
            <v>UNIDAD:</v>
          </cell>
        </row>
        <row r="326">
          <cell r="B326" t="str">
            <v>1. Maquinaria y Equipo</v>
          </cell>
        </row>
        <row r="327">
          <cell r="B327" t="str">
            <v>Descripción</v>
          </cell>
        </row>
        <row r="328">
          <cell r="B328" t="str">
            <v>Herramienta menor</v>
          </cell>
        </row>
        <row r="329">
          <cell r="B329" t="str">
            <v>Formaleta</v>
          </cell>
        </row>
        <row r="330">
          <cell r="B330" t="str">
            <v>Vibrador de concreto</v>
          </cell>
        </row>
        <row r="334">
          <cell r="B334" t="str">
            <v>2. Materiales puestos en el sitio de trabajo</v>
          </cell>
        </row>
        <row r="335">
          <cell r="B335" t="str">
            <v>Descripción</v>
          </cell>
        </row>
        <row r="337">
          <cell r="B337" t="str">
            <v>Concreto 3000 PSI</v>
          </cell>
        </row>
        <row r="347">
          <cell r="B347" t="str">
            <v>3. Mano de Obra (personal)</v>
          </cell>
        </row>
        <row r="348">
          <cell r="B348" t="str">
            <v>Trabajador</v>
          </cell>
        </row>
        <row r="349">
          <cell r="B349" t="str">
            <v>Cuadrilla 1*3</v>
          </cell>
        </row>
        <row r="358">
          <cell r="B358" t="str">
            <v>4. Costos Indirectos</v>
          </cell>
        </row>
        <row r="359">
          <cell r="B359" t="str">
            <v>Descripción</v>
          </cell>
        </row>
        <row r="360">
          <cell r="B360" t="str">
            <v>Administración</v>
          </cell>
        </row>
        <row r="361">
          <cell r="B361" t="str">
            <v>Imprevistos</v>
          </cell>
        </row>
        <row r="362">
          <cell r="B362" t="str">
            <v>Utilidades</v>
          </cell>
        </row>
        <row r="368">
          <cell r="B368" t="str">
            <v>NOMBRE DEL CONTRATISTA:</v>
          </cell>
        </row>
        <row r="370">
          <cell r="B370" t="str">
            <v>FIRMA DEL CONTRATISTA:</v>
          </cell>
        </row>
        <row r="372">
          <cell r="B372" t="str">
            <v>MUNICIPIO DE YOPAL - CASANARE</v>
          </cell>
        </row>
        <row r="373">
          <cell r="B373" t="str">
            <v>SECRETARIA DE OBRAS PUBLICAS</v>
          </cell>
        </row>
        <row r="375">
          <cell r="B375" t="str">
            <v xml:space="preserve">Objeto: </v>
          </cell>
        </row>
        <row r="376">
          <cell r="B376" t="str">
            <v>ÍTEM:</v>
          </cell>
        </row>
        <row r="377">
          <cell r="B377" t="str">
            <v>UNIDAD:</v>
          </cell>
        </row>
        <row r="379">
          <cell r="B379" t="str">
            <v>1. Maquinaria y Equipo</v>
          </cell>
        </row>
        <row r="380">
          <cell r="B380" t="str">
            <v>Descripción</v>
          </cell>
        </row>
        <row r="382">
          <cell r="B382" t="str">
            <v>Herramienta menor</v>
          </cell>
        </row>
        <row r="387">
          <cell r="B387" t="str">
            <v>2. Materiales puestos en el sitio de trabajo</v>
          </cell>
        </row>
        <row r="388">
          <cell r="B388" t="str">
            <v>Descripción</v>
          </cell>
        </row>
        <row r="389">
          <cell r="B389" t="str">
            <v>Acero A-37</v>
          </cell>
        </row>
        <row r="400">
          <cell r="B400" t="str">
            <v>3. Mano de Obra (personal)</v>
          </cell>
        </row>
        <row r="401">
          <cell r="B401" t="str">
            <v>Trabajador</v>
          </cell>
        </row>
        <row r="402">
          <cell r="B402" t="str">
            <v>Cuadrilla 1*1</v>
          </cell>
        </row>
        <row r="411">
          <cell r="B411" t="str">
            <v>4. Costos Indirectos</v>
          </cell>
        </row>
        <row r="412">
          <cell r="B412" t="str">
            <v>Descripción</v>
          </cell>
        </row>
        <row r="413">
          <cell r="B413" t="str">
            <v>Administración</v>
          </cell>
        </row>
        <row r="414">
          <cell r="B414" t="str">
            <v>Imprevistos</v>
          </cell>
        </row>
        <row r="415">
          <cell r="B415" t="str">
            <v>Utilidades</v>
          </cell>
        </row>
        <row r="421">
          <cell r="B421" t="str">
            <v>NOMBRE DEL CONTRATISTA:</v>
          </cell>
        </row>
        <row r="423">
          <cell r="B423" t="str">
            <v>FIRMA DEL CONTRATISTA:</v>
          </cell>
        </row>
        <row r="425">
          <cell r="B425" t="str">
            <v>MUNICIPIO DE YOPAL - CASANARE</v>
          </cell>
        </row>
        <row r="426">
          <cell r="B426" t="str">
            <v>SECRETARIA DE OBRAS PUBLICAS</v>
          </cell>
        </row>
        <row r="428">
          <cell r="B428" t="str">
            <v xml:space="preserve">Objeto: </v>
          </cell>
        </row>
        <row r="429">
          <cell r="B429" t="str">
            <v>ÍTEM:</v>
          </cell>
        </row>
        <row r="430">
          <cell r="B430" t="str">
            <v>UNIDAD:</v>
          </cell>
        </row>
        <row r="432">
          <cell r="B432" t="str">
            <v>1. Maquinaria y Equipo</v>
          </cell>
        </row>
        <row r="433">
          <cell r="B433" t="str">
            <v>Descripción</v>
          </cell>
        </row>
        <row r="434">
          <cell r="B434" t="str">
            <v>Herramienta menor</v>
          </cell>
        </row>
        <row r="435">
          <cell r="B435" t="str">
            <v>Rana</v>
          </cell>
        </row>
        <row r="439">
          <cell r="B439" t="str">
            <v>2. Materiales puestos en el sitio de trabajo</v>
          </cell>
        </row>
        <row r="440">
          <cell r="B440" t="str">
            <v>Descripción</v>
          </cell>
        </row>
        <row r="441">
          <cell r="B441" t="str">
            <v>Crudo de río</v>
          </cell>
        </row>
        <row r="452">
          <cell r="B452" t="str">
            <v>3. Mano de Obra (personal)</v>
          </cell>
        </row>
        <row r="453">
          <cell r="B453" t="str">
            <v>Trabajador</v>
          </cell>
        </row>
        <row r="454">
          <cell r="B454" t="str">
            <v>Cuadrilla 1*3</v>
          </cell>
        </row>
        <row r="463">
          <cell r="B463" t="str">
            <v>4. Costos Indirectos</v>
          </cell>
        </row>
        <row r="464">
          <cell r="B464" t="str">
            <v>Descripción</v>
          </cell>
        </row>
        <row r="465">
          <cell r="B465" t="str">
            <v>Administración</v>
          </cell>
        </row>
        <row r="466">
          <cell r="B466" t="str">
            <v>Imprevistos</v>
          </cell>
        </row>
        <row r="467">
          <cell r="B467" t="str">
            <v>Utilidades</v>
          </cell>
        </row>
        <row r="473">
          <cell r="B473" t="str">
            <v>NOMBRE DEL CONTRATISTA:</v>
          </cell>
        </row>
        <row r="475">
          <cell r="B475" t="str">
            <v>FIRMA DEL CONTRATISTA:</v>
          </cell>
        </row>
        <row r="477">
          <cell r="B477" t="str">
            <v>MUNICIPIO DE YOPAL - CASANARE</v>
          </cell>
        </row>
        <row r="478">
          <cell r="B478" t="str">
            <v>SECRETARIA DE OBRAS PUBLICAS</v>
          </cell>
        </row>
        <row r="480">
          <cell r="B480" t="str">
            <v xml:space="preserve">Objeto: </v>
          </cell>
        </row>
        <row r="481">
          <cell r="B481" t="str">
            <v>ÍTEM:</v>
          </cell>
        </row>
        <row r="482">
          <cell r="B482" t="str">
            <v>UNIDAD:</v>
          </cell>
        </row>
        <row r="484">
          <cell r="B484" t="str">
            <v>1. Maquinaria y Equipo</v>
          </cell>
        </row>
        <row r="485">
          <cell r="B485" t="str">
            <v>Descripción</v>
          </cell>
        </row>
        <row r="486">
          <cell r="B486" t="str">
            <v>Herramienta menor</v>
          </cell>
        </row>
        <row r="487">
          <cell r="B487" t="str">
            <v>Rana</v>
          </cell>
        </row>
        <row r="491">
          <cell r="B491" t="str">
            <v>2. Materiales puestos en el sitio de trabajo</v>
          </cell>
        </row>
        <row r="492">
          <cell r="B492" t="str">
            <v>Descripción</v>
          </cell>
        </row>
        <row r="504">
          <cell r="B504" t="str">
            <v>3. Mano de Obra (personal)</v>
          </cell>
        </row>
        <row r="505">
          <cell r="B505" t="str">
            <v>Trabajador</v>
          </cell>
        </row>
        <row r="506">
          <cell r="B506" t="str">
            <v>Cuadrilla 1*3</v>
          </cell>
        </row>
        <row r="515">
          <cell r="B515" t="str">
            <v>4. Costos Indirectos</v>
          </cell>
        </row>
        <row r="516">
          <cell r="B516" t="str">
            <v>Descripción</v>
          </cell>
        </row>
        <row r="517">
          <cell r="B517" t="str">
            <v>Administración</v>
          </cell>
        </row>
        <row r="518">
          <cell r="B518" t="str">
            <v>Imprevistos</v>
          </cell>
        </row>
        <row r="519">
          <cell r="B519" t="str">
            <v>Utilidades</v>
          </cell>
        </row>
        <row r="525">
          <cell r="B525" t="str">
            <v>NOMBRE DEL CONTRATISTA:</v>
          </cell>
        </row>
        <row r="527">
          <cell r="B527" t="str">
            <v>FIRMA DEL CONTRATISTA:</v>
          </cell>
        </row>
        <row r="529">
          <cell r="B529" t="str">
            <v>MUNICIPIO DE YOPAL - CASANARE</v>
          </cell>
        </row>
        <row r="530">
          <cell r="B530" t="str">
            <v>SECRETARIA DE OBRAS PUBLICAS</v>
          </cell>
        </row>
        <row r="532">
          <cell r="B532" t="str">
            <v xml:space="preserve">Objeto: </v>
          </cell>
        </row>
        <row r="533">
          <cell r="B533" t="str">
            <v>ÍTEM:</v>
          </cell>
        </row>
        <row r="534">
          <cell r="B534" t="str">
            <v>UNIDAD:</v>
          </cell>
        </row>
        <row r="536">
          <cell r="B536" t="str">
            <v>1. Maquinaria y Equipo</v>
          </cell>
        </row>
        <row r="537">
          <cell r="B537" t="str">
            <v>Descripción</v>
          </cell>
        </row>
        <row r="538">
          <cell r="B538" t="str">
            <v>Herramienta menor</v>
          </cell>
        </row>
        <row r="543">
          <cell r="B543" t="str">
            <v>2. Materiales puestos en el sitio de trabajo</v>
          </cell>
        </row>
        <row r="544">
          <cell r="B544" t="str">
            <v>Descripción</v>
          </cell>
        </row>
        <row r="546">
          <cell r="B546" t="str">
            <v>Malla triple torsión cal 12</v>
          </cell>
        </row>
        <row r="547">
          <cell r="B547" t="str">
            <v>Alambre galvanizado Cal. 12</v>
          </cell>
        </row>
        <row r="548">
          <cell r="B548" t="str">
            <v>Rajón</v>
          </cell>
        </row>
        <row r="556">
          <cell r="B556" t="str">
            <v>3. Mano de Obra (personal)</v>
          </cell>
        </row>
        <row r="557">
          <cell r="B557" t="str">
            <v>Trabajador</v>
          </cell>
        </row>
        <row r="558">
          <cell r="B558" t="str">
            <v>Cuadrilla 1*4</v>
          </cell>
        </row>
        <row r="567">
          <cell r="B567" t="str">
            <v>4. Costos Indirectos</v>
          </cell>
        </row>
        <row r="568">
          <cell r="B568" t="str">
            <v>Descripción</v>
          </cell>
        </row>
        <row r="569">
          <cell r="B569" t="str">
            <v>Administración</v>
          </cell>
        </row>
        <row r="570">
          <cell r="B570" t="str">
            <v>Imprevistos</v>
          </cell>
        </row>
        <row r="571">
          <cell r="B571" t="str">
            <v>Utilidades</v>
          </cell>
        </row>
        <row r="577">
          <cell r="B577" t="str">
            <v>NOMBRE DEL CONTRATISTA:</v>
          </cell>
        </row>
        <row r="579">
          <cell r="B579" t="str">
            <v>FIRMA DEL CONTRATISTA:</v>
          </cell>
        </row>
      </sheetData>
      <sheetData sheetId="5">
        <row r="2">
          <cell r="B2" t="str">
            <v>MUNICIPIO DE YOPAL - CASANARE</v>
          </cell>
        </row>
      </sheetData>
      <sheetData sheetId="6"/>
      <sheetData sheetId="7"/>
      <sheetData sheetId="8"/>
      <sheetData sheetId="9">
        <row r="58">
          <cell r="E58" t="str">
            <v>Concreto 2000 PSI</v>
          </cell>
        </row>
      </sheetData>
      <sheetData sheetId="10"/>
      <sheetData sheetId="11">
        <row r="40">
          <cell r="H40">
            <v>76543.141189041096</v>
          </cell>
        </row>
      </sheetData>
      <sheetData sheetId="12">
        <row r="10">
          <cell r="J10">
            <v>12715</v>
          </cell>
        </row>
      </sheetData>
      <sheetData sheetId="13"/>
      <sheetData sheetId="1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 val="PR 1"/>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210.5</v>
          </cell>
          <cell r="D26">
            <v>210</v>
          </cell>
          <cell r="F26" t="str">
            <v>Excavación en material común  de la explanación, canales y préstamos a mano</v>
          </cell>
          <cell r="G26" t="str">
            <v>m3</v>
          </cell>
          <cell r="H26" t="str">
            <v>Tiene en cuenta el programa PICO y PALA</v>
          </cell>
        </row>
        <row r="27">
          <cell r="C27">
            <v>211</v>
          </cell>
          <cell r="D27">
            <v>211</v>
          </cell>
          <cell r="F27" t="str">
            <v>Remoción de derrumbes</v>
          </cell>
          <cell r="G27" t="str">
            <v>m3</v>
          </cell>
          <cell r="H27" t="str">
            <v>No incluye el transporte a distancias mayores a 100 ml</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311</v>
          </cell>
          <cell r="D35">
            <v>311</v>
          </cell>
          <cell r="F35" t="str">
            <v>Afirmado</v>
          </cell>
          <cell r="G35" t="str">
            <v>m3</v>
          </cell>
          <cell r="H35" t="str">
            <v>No incluye producto estabilizante</v>
          </cell>
        </row>
        <row r="36">
          <cell r="C36">
            <v>311.10000000000002</v>
          </cell>
          <cell r="D36">
            <v>311</v>
          </cell>
          <cell r="E36" t="str">
            <v>311P</v>
          </cell>
          <cell r="F36" t="str">
            <v>Bacheo con material de afirmado</v>
          </cell>
          <cell r="G36" t="str">
            <v>m3</v>
          </cell>
          <cell r="H36" t="str">
            <v>Varia el cálculo del volumen</v>
          </cell>
        </row>
        <row r="37">
          <cell r="C37">
            <v>311.2</v>
          </cell>
          <cell r="D37">
            <v>311</v>
          </cell>
          <cell r="E37" t="str">
            <v>311P-1</v>
          </cell>
          <cell r="F37" t="str">
            <v>Relleno con material de afirmado</v>
          </cell>
          <cell r="G37" t="str">
            <v>m3</v>
          </cell>
        </row>
        <row r="38">
          <cell r="C38">
            <v>312</v>
          </cell>
          <cell r="E38" t="str">
            <v>312P</v>
          </cell>
          <cell r="F38" t="str">
            <v>Relleno con material de afirmado para realce de cunetas</v>
          </cell>
          <cell r="G38" t="str">
            <v>m3</v>
          </cell>
        </row>
        <row r="39">
          <cell r="C39">
            <v>320.10000000000002</v>
          </cell>
          <cell r="D39">
            <v>320</v>
          </cell>
          <cell r="F39" t="str">
            <v>Subbase granular de C.B.R.&gt; 20%</v>
          </cell>
          <cell r="G39" t="str">
            <v>m3</v>
          </cell>
          <cell r="H39" t="str">
            <v>No incluye producto estabilizante</v>
          </cell>
        </row>
        <row r="40">
          <cell r="C40">
            <v>320.2</v>
          </cell>
          <cell r="D40">
            <v>320</v>
          </cell>
          <cell r="F40" t="str">
            <v>Subbase granular de C.B.R.&gt; 30%</v>
          </cell>
          <cell r="G40" t="str">
            <v>m3</v>
          </cell>
        </row>
        <row r="41">
          <cell r="C41">
            <v>320.3</v>
          </cell>
          <cell r="D41">
            <v>320</v>
          </cell>
          <cell r="F41" t="str">
            <v>Subbase granular de C.B.R.&gt; 40%</v>
          </cell>
          <cell r="G41" t="str">
            <v>m3</v>
          </cell>
        </row>
        <row r="42">
          <cell r="C42">
            <v>320.39999999999998</v>
          </cell>
          <cell r="D42">
            <v>320</v>
          </cell>
          <cell r="F42" t="str">
            <v>Subbase granular para bacheo</v>
          </cell>
          <cell r="G42" t="str">
            <v>m3</v>
          </cell>
        </row>
        <row r="43">
          <cell r="C43">
            <v>330.1</v>
          </cell>
          <cell r="D43">
            <v>330</v>
          </cell>
          <cell r="F43" t="str">
            <v>Base granular</v>
          </cell>
          <cell r="G43" t="str">
            <v>m3</v>
          </cell>
          <cell r="H43" t="str">
            <v>No incluye producto estabilizante</v>
          </cell>
        </row>
        <row r="44">
          <cell r="C44">
            <v>330.2</v>
          </cell>
          <cell r="D44">
            <v>330</v>
          </cell>
          <cell r="F44" t="str">
            <v>Base granular para bacheo</v>
          </cell>
          <cell r="G44" t="str">
            <v>m3</v>
          </cell>
        </row>
        <row r="45">
          <cell r="C45">
            <v>330.3</v>
          </cell>
          <cell r="D45">
            <v>330</v>
          </cell>
          <cell r="E45" t="str">
            <v>330P</v>
          </cell>
          <cell r="F45" t="str">
            <v>Base triturada</v>
          </cell>
          <cell r="G45" t="str">
            <v>m³</v>
          </cell>
        </row>
        <row r="46">
          <cell r="C46">
            <v>340.1</v>
          </cell>
          <cell r="D46">
            <v>340</v>
          </cell>
          <cell r="F46" t="str">
            <v>Base estabilizada con emulsión asfáltica tipo BEE-1</v>
          </cell>
          <cell r="G46" t="str">
            <v>m3</v>
          </cell>
          <cell r="H46" t="str">
            <v>No incluye la emulsión asfáltica</v>
          </cell>
        </row>
        <row r="47">
          <cell r="C47">
            <v>340.2</v>
          </cell>
          <cell r="D47">
            <v>340</v>
          </cell>
          <cell r="F47" t="str">
            <v>Base estabilizada con emulsión asfáltica tipo BEE-2</v>
          </cell>
          <cell r="G47" t="str">
            <v>m3</v>
          </cell>
        </row>
        <row r="48">
          <cell r="C48">
            <v>340.3</v>
          </cell>
          <cell r="D48">
            <v>340</v>
          </cell>
          <cell r="F48" t="str">
            <v>Base estabilizada con emulsión asfáltica tipo BEE-3</v>
          </cell>
          <cell r="G48" t="str">
            <v>m3</v>
          </cell>
        </row>
        <row r="49">
          <cell r="C49">
            <v>341.1</v>
          </cell>
          <cell r="D49">
            <v>341</v>
          </cell>
          <cell r="F49" t="str">
            <v>Base estabilizada con cemento</v>
          </cell>
          <cell r="G49" t="str">
            <v>m3</v>
          </cell>
        </row>
        <row r="50">
          <cell r="C50">
            <v>341.2</v>
          </cell>
          <cell r="D50">
            <v>341</v>
          </cell>
          <cell r="F50" t="str">
            <v>Cemento</v>
          </cell>
          <cell r="G50" t="str">
            <v>Kg</v>
          </cell>
        </row>
        <row r="51">
          <cell r="C51">
            <v>341.3</v>
          </cell>
          <cell r="D51">
            <v>341</v>
          </cell>
          <cell r="F51" t="str">
            <v xml:space="preserve">Base estabilizada fresado-cemento(3%) con adición de base granular(10%) </v>
          </cell>
          <cell r="G51" t="str">
            <v>m3</v>
          </cell>
        </row>
        <row r="52">
          <cell r="C52">
            <v>342.1</v>
          </cell>
          <cell r="D52">
            <v>342</v>
          </cell>
          <cell r="F52" t="str">
            <v>Base estabilizada con compuestos multienzimáticos orgánicos tipo BEMO-1</v>
          </cell>
          <cell r="G52" t="str">
            <v>m3</v>
          </cell>
        </row>
        <row r="53">
          <cell r="C53">
            <v>342.2</v>
          </cell>
          <cell r="D53">
            <v>342</v>
          </cell>
          <cell r="F53" t="str">
            <v>Base estabilizada con compuestos multienzimáticos orgánicos tipo BEMO-2</v>
          </cell>
          <cell r="G53" t="str">
            <v>m3</v>
          </cell>
        </row>
        <row r="54">
          <cell r="C54">
            <v>342.3</v>
          </cell>
          <cell r="D54">
            <v>342</v>
          </cell>
          <cell r="F54" t="str">
            <v>Compuesto multienzimático orgánico</v>
          </cell>
          <cell r="G54" t="str">
            <v>Cl</v>
          </cell>
        </row>
        <row r="55">
          <cell r="C55">
            <v>410</v>
          </cell>
          <cell r="D55">
            <v>410</v>
          </cell>
          <cell r="F55" t="str">
            <v>Cemento asfáltico</v>
          </cell>
          <cell r="G55" t="str">
            <v>Kg</v>
          </cell>
        </row>
        <row r="56">
          <cell r="C56">
            <v>411.1</v>
          </cell>
          <cell r="D56">
            <v>411</v>
          </cell>
          <cell r="F56" t="str">
            <v>Emulsión asfáltica de rotura media CRM</v>
          </cell>
          <cell r="G56" t="str">
            <v>Lt</v>
          </cell>
        </row>
        <row r="57">
          <cell r="C57">
            <v>411.2</v>
          </cell>
          <cell r="D57">
            <v>411</v>
          </cell>
          <cell r="F57" t="str">
            <v>Emulsión asfáltica de rotura lenta CRL-1</v>
          </cell>
          <cell r="G57" t="str">
            <v>Lt</v>
          </cell>
        </row>
        <row r="58">
          <cell r="C58">
            <v>411.3</v>
          </cell>
          <cell r="D58">
            <v>411</v>
          </cell>
          <cell r="F58" t="str">
            <v>Emulsión asfáltica de rotura lenta CRL-1h</v>
          </cell>
          <cell r="G58" t="str">
            <v>Lt</v>
          </cell>
        </row>
        <row r="59">
          <cell r="C59">
            <v>413</v>
          </cell>
          <cell r="D59">
            <v>413</v>
          </cell>
          <cell r="F59" t="str">
            <v>Excavación para reparación del pavimento existente</v>
          </cell>
          <cell r="G59" t="str">
            <v>m3</v>
          </cell>
        </row>
        <row r="60">
          <cell r="C60">
            <v>413.1</v>
          </cell>
          <cell r="D60">
            <v>413</v>
          </cell>
          <cell r="E60" t="str">
            <v>413P</v>
          </cell>
          <cell r="F60" t="str">
            <v>Excavación para reparación del pavimento existente</v>
          </cell>
          <cell r="G60" t="str">
            <v>m3</v>
          </cell>
          <cell r="H60" t="str">
            <v>Tiene en cuenta el programa PICO y PALA</v>
          </cell>
        </row>
        <row r="61">
          <cell r="C61">
            <v>420</v>
          </cell>
          <cell r="D61">
            <v>420</v>
          </cell>
          <cell r="F61" t="str">
            <v>Imprimación</v>
          </cell>
          <cell r="G61" t="str">
            <v>m2</v>
          </cell>
        </row>
        <row r="62">
          <cell r="C62">
            <v>421</v>
          </cell>
          <cell r="D62">
            <v>421</v>
          </cell>
          <cell r="F62" t="str">
            <v>Riego de liga</v>
          </cell>
          <cell r="G62" t="str">
            <v>m2</v>
          </cell>
        </row>
        <row r="63">
          <cell r="C63">
            <v>421.1</v>
          </cell>
          <cell r="D63">
            <v>421</v>
          </cell>
          <cell r="F63" t="str">
            <v>Riego de liga (cemento asfáltico)</v>
          </cell>
          <cell r="G63" t="str">
            <v>m2</v>
          </cell>
        </row>
        <row r="64">
          <cell r="C64">
            <v>421.2</v>
          </cell>
          <cell r="D64">
            <v>421</v>
          </cell>
          <cell r="F64" t="str">
            <v>Riego de liga (emulsión asfáltica)</v>
          </cell>
          <cell r="G64" t="str">
            <v>m2</v>
          </cell>
        </row>
        <row r="65">
          <cell r="C65">
            <v>430</v>
          </cell>
          <cell r="D65">
            <v>430</v>
          </cell>
          <cell r="F65" t="str">
            <v>Tratamiento superficial simple</v>
          </cell>
          <cell r="G65" t="str">
            <v>m2</v>
          </cell>
        </row>
        <row r="66">
          <cell r="C66">
            <v>431</v>
          </cell>
          <cell r="D66">
            <v>431</v>
          </cell>
          <cell r="F66" t="str">
            <v>Tratamiento superficial doble</v>
          </cell>
          <cell r="G66" t="str">
            <v>m2</v>
          </cell>
        </row>
        <row r="67">
          <cell r="C67">
            <v>432</v>
          </cell>
          <cell r="D67">
            <v>432</v>
          </cell>
          <cell r="F67" t="str">
            <v>Sello de arena - asfalto</v>
          </cell>
          <cell r="G67" t="str">
            <v>m2</v>
          </cell>
        </row>
        <row r="68">
          <cell r="C68">
            <v>432.1</v>
          </cell>
          <cell r="E68" t="str">
            <v>432P</v>
          </cell>
          <cell r="F68" t="str">
            <v>Sello de fisuras con emulsión asfáltica tipo CRL-PM</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450.28</v>
          </cell>
          <cell r="D105">
            <v>450</v>
          </cell>
          <cell r="E105" t="str">
            <v>450P-1</v>
          </cell>
          <cell r="F105" t="str">
            <v>Mezcla densa en caliente tipo MDC-3</v>
          </cell>
          <cell r="G105" t="str">
            <v>m3</v>
          </cell>
          <cell r="H105" t="str">
            <v>Incluye estudios y diseños, suministro y transporte del cemento asfáltico</v>
          </cell>
        </row>
        <row r="106">
          <cell r="C106">
            <v>451.1</v>
          </cell>
          <cell r="D106">
            <v>451</v>
          </cell>
          <cell r="F106" t="str">
            <v>Mezcla abierta en caliente tipo MAC-1</v>
          </cell>
          <cell r="G106" t="str">
            <v>m3</v>
          </cell>
        </row>
        <row r="107">
          <cell r="C107">
            <v>451.2</v>
          </cell>
          <cell r="D107">
            <v>451</v>
          </cell>
          <cell r="F107" t="str">
            <v>Mezcla abierta en caliente tipo MAC-2</v>
          </cell>
          <cell r="G107" t="str">
            <v>m3</v>
          </cell>
        </row>
        <row r="108">
          <cell r="C108">
            <v>451.3</v>
          </cell>
          <cell r="D108">
            <v>451</v>
          </cell>
          <cell r="F108" t="str">
            <v>Mezcla abierta en caliente tipo MAC-3</v>
          </cell>
          <cell r="G108" t="str">
            <v>m3</v>
          </cell>
        </row>
        <row r="109">
          <cell r="C109">
            <v>451.4</v>
          </cell>
          <cell r="D109">
            <v>451</v>
          </cell>
          <cell r="E109" t="str">
            <v>451P</v>
          </cell>
          <cell r="F109" t="str">
            <v>Mezcla abierta en caliente tipo MAC-3</v>
          </cell>
          <cell r="G109" t="str">
            <v>m3</v>
          </cell>
          <cell r="H109" t="str">
            <v>Incluye suministro y transporte del cemento asfáltico</v>
          </cell>
        </row>
        <row r="110">
          <cell r="C110">
            <v>460</v>
          </cell>
          <cell r="D110">
            <v>460</v>
          </cell>
          <cell r="F110" t="str">
            <v>Fresado de pavimento asfáltico</v>
          </cell>
          <cell r="G110" t="str">
            <v>m2</v>
          </cell>
        </row>
        <row r="111">
          <cell r="C111">
            <v>460.1</v>
          </cell>
          <cell r="D111">
            <v>460</v>
          </cell>
          <cell r="E111" t="str">
            <v>460P</v>
          </cell>
          <cell r="F111" t="str">
            <v>Fresado de pavimento asfáltico</v>
          </cell>
          <cell r="G111" t="str">
            <v>m³</v>
          </cell>
          <cell r="H111" t="str">
            <v>La unidad de medida es el metro cúbico</v>
          </cell>
        </row>
        <row r="112">
          <cell r="C112">
            <v>460.3</v>
          </cell>
          <cell r="D112">
            <v>460</v>
          </cell>
          <cell r="E112" t="str">
            <v>460P</v>
          </cell>
          <cell r="F112" t="str">
            <v>Fresado de pavimento asfáltico con transporte</v>
          </cell>
          <cell r="G112" t="str">
            <v>m3</v>
          </cell>
          <cell r="H112" t="str">
            <v>Incluye transporte del fresado, se mide en metro cúbico</v>
          </cell>
        </row>
        <row r="113">
          <cell r="C113">
            <v>460.2</v>
          </cell>
          <cell r="D113">
            <v>460</v>
          </cell>
          <cell r="E113" t="str">
            <v>460P-1</v>
          </cell>
          <cell r="F113" t="str">
            <v>Fresado de pavimento asfáltico sin transporte</v>
          </cell>
          <cell r="G113" t="str">
            <v>m3</v>
          </cell>
          <cell r="H113" t="str">
            <v>No Incluye transporte del fresado, se mide en metro cúbico</v>
          </cell>
        </row>
        <row r="114">
          <cell r="C114">
            <v>461</v>
          </cell>
          <cell r="D114">
            <v>461</v>
          </cell>
          <cell r="F114" t="str">
            <v>Pavimento asfáltico reciclado en frío</v>
          </cell>
          <cell r="G114" t="str">
            <v>m3</v>
          </cell>
          <cell r="H114" t="str">
            <v>No incluye suministro y almacenamiento del cemento asfáltico o la emulsión.</v>
          </cell>
        </row>
        <row r="115">
          <cell r="C115">
            <v>461.1</v>
          </cell>
          <cell r="D115">
            <v>461</v>
          </cell>
          <cell r="E115" t="str">
            <v>461P</v>
          </cell>
          <cell r="F115" t="str">
            <v>Pavimento asfáltico reciclado en frío</v>
          </cell>
          <cell r="G115" t="str">
            <v>m3</v>
          </cell>
          <cell r="H115" t="str">
            <v>Incluye el cemento asfáltico o la emulsión asfáltica</v>
          </cell>
        </row>
        <row r="116">
          <cell r="C116">
            <v>461.2</v>
          </cell>
          <cell r="D116">
            <v>461</v>
          </cell>
          <cell r="E116" t="str">
            <v>461P-1</v>
          </cell>
          <cell r="F116" t="str">
            <v>Pavimento asfáltico reciclado en frío</v>
          </cell>
          <cell r="G116" t="str">
            <v>m3</v>
          </cell>
          <cell r="H116" t="str">
            <v>Incluye estudios y diseños</v>
          </cell>
        </row>
        <row r="117">
          <cell r="C117">
            <v>461.3</v>
          </cell>
          <cell r="D117">
            <v>461</v>
          </cell>
          <cell r="E117" t="str">
            <v>461P-1</v>
          </cell>
          <cell r="F117" t="str">
            <v>Pavimento asfáltico reciclado en frío</v>
          </cell>
          <cell r="G117" t="str">
            <v>m3</v>
          </cell>
          <cell r="H117" t="str">
            <v>Incluye estudios y diseños y el cemento asfáltico o la emulsión.</v>
          </cell>
        </row>
        <row r="118">
          <cell r="C118">
            <v>462.1</v>
          </cell>
          <cell r="D118">
            <v>462</v>
          </cell>
          <cell r="F118" t="str">
            <v>Pavimento asfáltico reciclado en caliente tipo MDC-1</v>
          </cell>
          <cell r="G118" t="str">
            <v>m3</v>
          </cell>
          <cell r="H118" t="str">
            <v>No incluye suministro y almacenamiento del cemento asfáltico o la emulsión. Tampoco el agente rejuvenecedor</v>
          </cell>
        </row>
        <row r="119">
          <cell r="C119">
            <v>462.2</v>
          </cell>
          <cell r="D119">
            <v>462</v>
          </cell>
          <cell r="F119" t="str">
            <v>Pavimento asfáltico reciclado en caliente tipo MDC-2</v>
          </cell>
          <cell r="G119" t="str">
            <v>m3</v>
          </cell>
        </row>
        <row r="120">
          <cell r="C120">
            <v>462.3</v>
          </cell>
          <cell r="D120">
            <v>462</v>
          </cell>
          <cell r="F120" t="str">
            <v>Pavimento asfáltico reciclado en caliente tipo MDC-3</v>
          </cell>
          <cell r="G120" t="str">
            <v>m3</v>
          </cell>
        </row>
        <row r="121">
          <cell r="C121">
            <v>462.4</v>
          </cell>
          <cell r="D121">
            <v>462</v>
          </cell>
          <cell r="F121" t="str">
            <v>Pavimento asfáltico reciclado en caliente para bacheo</v>
          </cell>
          <cell r="G121" t="str">
            <v>m3</v>
          </cell>
        </row>
        <row r="122">
          <cell r="C122">
            <v>470</v>
          </cell>
          <cell r="E122" t="str">
            <v>470P</v>
          </cell>
          <cell r="F122" t="str">
            <v>Asfalto Natural (Asfaltita)</v>
          </cell>
          <cell r="G122" t="str">
            <v>m3</v>
          </cell>
        </row>
        <row r="123">
          <cell r="C123">
            <v>500</v>
          </cell>
          <cell r="D123">
            <v>500</v>
          </cell>
          <cell r="F123" t="str">
            <v>Pavimento de concreto hidráulico</v>
          </cell>
          <cell r="G123" t="str">
            <v>m3</v>
          </cell>
          <cell r="H123" t="str">
            <v>No incluye la preparación de la superficie existente</v>
          </cell>
        </row>
        <row r="124">
          <cell r="C124">
            <v>501</v>
          </cell>
          <cell r="E124" t="str">
            <v>501P</v>
          </cell>
          <cell r="F124" t="str">
            <v>Corte en losas de pavimento rígido</v>
          </cell>
          <cell r="G124" t="str">
            <v>ml</v>
          </cell>
        </row>
        <row r="125">
          <cell r="C125">
            <v>510</v>
          </cell>
          <cell r="D125">
            <v>510</v>
          </cell>
          <cell r="F125" t="str">
            <v>Pavimento de adoquines de concreto</v>
          </cell>
          <cell r="G125" t="str">
            <v>m2</v>
          </cell>
          <cell r="H125" t="str">
            <v>No incluye la preparación de la superficie existente. Tampoco las obras de confinamiento del pavimento.</v>
          </cell>
        </row>
        <row r="126">
          <cell r="C126">
            <v>510.1</v>
          </cell>
          <cell r="D126">
            <v>510</v>
          </cell>
          <cell r="E126" t="str">
            <v>510P</v>
          </cell>
          <cell r="F126" t="str">
            <v>Andenes en adoquín peatonal</v>
          </cell>
          <cell r="G126" t="str">
            <v>m2</v>
          </cell>
        </row>
        <row r="127">
          <cell r="C127">
            <v>510.2</v>
          </cell>
          <cell r="D127">
            <v>510</v>
          </cell>
          <cell r="E127" t="str">
            <v>510P</v>
          </cell>
          <cell r="F127" t="str">
            <v>Andenes en adoquín estructural vehicular Tipo 1</v>
          </cell>
          <cell r="G127" t="str">
            <v>m2</v>
          </cell>
        </row>
        <row r="128">
          <cell r="C128">
            <v>510.3</v>
          </cell>
          <cell r="D128">
            <v>510</v>
          </cell>
          <cell r="E128" t="str">
            <v>510P</v>
          </cell>
          <cell r="F128" t="str">
            <v>Andenes en adoquín estructural vehicular Tipo 2</v>
          </cell>
          <cell r="G128" t="str">
            <v>m2</v>
          </cell>
        </row>
        <row r="129">
          <cell r="C129">
            <v>600.1</v>
          </cell>
          <cell r="D129">
            <v>600</v>
          </cell>
          <cell r="F129" t="str">
            <v>Excavaciones varias sin clasificar</v>
          </cell>
          <cell r="G129" t="str">
            <v>m3</v>
          </cell>
        </row>
        <row r="130">
          <cell r="C130">
            <v>600.20000000000005</v>
          </cell>
          <cell r="D130">
            <v>600</v>
          </cell>
          <cell r="F130" t="str">
            <v>Excavaciones varias en roca en seco</v>
          </cell>
          <cell r="G130" t="str">
            <v>m3</v>
          </cell>
        </row>
        <row r="131">
          <cell r="C131">
            <v>600.29999999999995</v>
          </cell>
          <cell r="D131">
            <v>600</v>
          </cell>
          <cell r="F131" t="str">
            <v>Excavaciones varias en roca bajo agua</v>
          </cell>
          <cell r="G131" t="str">
            <v>m3</v>
          </cell>
        </row>
        <row r="132">
          <cell r="C132">
            <v>600.4</v>
          </cell>
          <cell r="D132">
            <v>600</v>
          </cell>
          <cell r="F132" t="str">
            <v>Excavaciones varias en material común en seco</v>
          </cell>
          <cell r="G132" t="str">
            <v>m3</v>
          </cell>
        </row>
        <row r="133">
          <cell r="C133">
            <v>600.5</v>
          </cell>
          <cell r="D133">
            <v>600</v>
          </cell>
          <cell r="F133" t="str">
            <v>Excavaciones varias en material común bajo agua</v>
          </cell>
          <cell r="G133" t="str">
            <v>m3</v>
          </cell>
        </row>
        <row r="134">
          <cell r="C134">
            <v>600.6</v>
          </cell>
          <cell r="D134">
            <v>600</v>
          </cell>
          <cell r="E134" t="str">
            <v>600P</v>
          </cell>
          <cell r="F134" t="str">
            <v>Excavaciones varias sin clasificar</v>
          </cell>
          <cell r="G134" t="str">
            <v>m3</v>
          </cell>
          <cell r="H134" t="str">
            <v>Tiene en cuenta el programa PICO y PALA</v>
          </cell>
        </row>
        <row r="135">
          <cell r="C135">
            <v>600.70000000000005</v>
          </cell>
          <cell r="D135">
            <v>600</v>
          </cell>
          <cell r="E135" t="str">
            <v>600P</v>
          </cell>
          <cell r="F135" t="str">
            <v>Excavaciones varias en material común en seco</v>
          </cell>
          <cell r="G135" t="str">
            <v>m3</v>
          </cell>
          <cell r="H135" t="str">
            <v>Tiene en cuenta el programa PICO y PALA</v>
          </cell>
        </row>
        <row r="136">
          <cell r="C136">
            <v>600.79999999999995</v>
          </cell>
          <cell r="D136">
            <v>600</v>
          </cell>
          <cell r="E136" t="str">
            <v>600P</v>
          </cell>
          <cell r="F136" t="str">
            <v>Excavaciones varias en material común bajo agua</v>
          </cell>
          <cell r="G136" t="str">
            <v>m3</v>
          </cell>
          <cell r="H136" t="str">
            <v>Tiene en cuenta el programa PICO y PALA</v>
          </cell>
        </row>
        <row r="137">
          <cell r="C137">
            <v>600.9</v>
          </cell>
          <cell r="D137">
            <v>600</v>
          </cell>
          <cell r="E137" t="str">
            <v>600P</v>
          </cell>
          <cell r="F137" t="str">
            <v>Excavaciones varias en roca bajo agua</v>
          </cell>
          <cell r="G137" t="str">
            <v>m³</v>
          </cell>
          <cell r="H137" t="str">
            <v>Tiene en cuenta el programa PICO y PALA</v>
          </cell>
        </row>
        <row r="138">
          <cell r="C138">
            <v>601.1</v>
          </cell>
          <cell r="D138">
            <v>601</v>
          </cell>
          <cell r="F138" t="str">
            <v>Excavaciones varias en roca en seco</v>
          </cell>
          <cell r="G138" t="str">
            <v>m3</v>
          </cell>
        </row>
        <row r="139">
          <cell r="C139">
            <v>601.20000000000005</v>
          </cell>
          <cell r="D139">
            <v>601</v>
          </cell>
          <cell r="F139" t="str">
            <v>Excavaciones varias en roca bajo agua</v>
          </cell>
          <cell r="G139" t="str">
            <v>m3</v>
          </cell>
        </row>
        <row r="140">
          <cell r="C140">
            <v>601.29999999999995</v>
          </cell>
          <cell r="D140">
            <v>601</v>
          </cell>
          <cell r="F140" t="str">
            <v>Excavaciones varias en material común en seco</v>
          </cell>
          <cell r="G140" t="str">
            <v>m3</v>
          </cell>
        </row>
        <row r="141">
          <cell r="C141">
            <v>601.4</v>
          </cell>
          <cell r="D141">
            <v>601</v>
          </cell>
          <cell r="F141" t="str">
            <v>Excavaciones varias en material común bajo agua</v>
          </cell>
          <cell r="G141" t="str">
            <v>m3</v>
          </cell>
        </row>
        <row r="142">
          <cell r="C142">
            <v>610.1</v>
          </cell>
          <cell r="D142">
            <v>610</v>
          </cell>
          <cell r="F142" t="str">
            <v>Rellenos para estructuras</v>
          </cell>
          <cell r="G142" t="str">
            <v>m3</v>
          </cell>
          <cell r="H142" t="str">
            <v>No incluye la preparación de la superficie sobre la que irá el relleno.</v>
          </cell>
        </row>
        <row r="143">
          <cell r="C143">
            <v>610.20000000000005</v>
          </cell>
          <cell r="D143">
            <v>610</v>
          </cell>
          <cell r="F143" t="str">
            <v>Material filtrante</v>
          </cell>
          <cell r="G143" t="str">
            <v>m3</v>
          </cell>
        </row>
        <row r="144">
          <cell r="C144">
            <v>612</v>
          </cell>
          <cell r="E144" t="str">
            <v>612P</v>
          </cell>
          <cell r="F144" t="str">
            <v>Geobloques</v>
          </cell>
          <cell r="G144" t="str">
            <v>m3</v>
          </cell>
        </row>
        <row r="145">
          <cell r="C145">
            <v>620.1</v>
          </cell>
          <cell r="D145">
            <v>620</v>
          </cell>
          <cell r="F145" t="str">
            <v>Pilotes prefabricados de concreto</v>
          </cell>
          <cell r="G145" t="str">
            <v>ml</v>
          </cell>
        </row>
        <row r="146">
          <cell r="C146">
            <v>620.20000000000005</v>
          </cell>
          <cell r="D146">
            <v>620</v>
          </cell>
          <cell r="F146" t="str">
            <v>Extensión de pilotes</v>
          </cell>
          <cell r="G146" t="str">
            <v>ml</v>
          </cell>
        </row>
        <row r="147">
          <cell r="C147">
            <v>620.29999999999995</v>
          </cell>
          <cell r="D147">
            <v>620</v>
          </cell>
          <cell r="F147" t="str">
            <v>Prueba de carga</v>
          </cell>
          <cell r="G147" t="str">
            <v>Un</v>
          </cell>
        </row>
        <row r="148">
          <cell r="C148">
            <v>621.1</v>
          </cell>
          <cell r="D148">
            <v>621</v>
          </cell>
          <cell r="F148" t="str">
            <v>Pilote de concreto fundido in-situ de diámetro____</v>
          </cell>
          <cell r="G148" t="str">
            <v>ml</v>
          </cell>
        </row>
        <row r="149">
          <cell r="C149">
            <v>621.20000000000005</v>
          </cell>
          <cell r="D149">
            <v>621</v>
          </cell>
          <cell r="F149" t="str">
            <v>Base acampanada</v>
          </cell>
          <cell r="G149" t="str">
            <v>m3</v>
          </cell>
        </row>
        <row r="150">
          <cell r="C150">
            <v>621.29999999999995</v>
          </cell>
          <cell r="D150">
            <v>621</v>
          </cell>
          <cell r="F150" t="str">
            <v>Pilote de prueba de diámetro ____</v>
          </cell>
          <cell r="G150" t="str">
            <v>ml</v>
          </cell>
        </row>
        <row r="151">
          <cell r="C151">
            <v>621.4</v>
          </cell>
          <cell r="D151">
            <v>621</v>
          </cell>
          <cell r="F151" t="str">
            <v>Base acampanada de prueba</v>
          </cell>
          <cell r="G151" t="str">
            <v>m3</v>
          </cell>
        </row>
        <row r="152">
          <cell r="C152">
            <v>621.5</v>
          </cell>
          <cell r="D152">
            <v>621</v>
          </cell>
          <cell r="F152" t="str">
            <v>Camisa permanente de diámetro exterior ____</v>
          </cell>
          <cell r="G152" t="str">
            <v>ml</v>
          </cell>
        </row>
        <row r="153">
          <cell r="C153">
            <v>621.6</v>
          </cell>
          <cell r="D153">
            <v>621</v>
          </cell>
          <cell r="F153" t="str">
            <v>Prueba de carga</v>
          </cell>
          <cell r="G153" t="str">
            <v>Un</v>
          </cell>
        </row>
        <row r="154">
          <cell r="C154">
            <v>622.1</v>
          </cell>
          <cell r="D154">
            <v>622</v>
          </cell>
          <cell r="F154" t="str">
            <v>Tablestacado de madera</v>
          </cell>
          <cell r="G154" t="str">
            <v>m2</v>
          </cell>
        </row>
        <row r="155">
          <cell r="C155">
            <v>622.20000000000005</v>
          </cell>
          <cell r="D155">
            <v>622</v>
          </cell>
          <cell r="F155" t="str">
            <v>Tablestacado metálico</v>
          </cell>
          <cell r="G155" t="str">
            <v>m2</v>
          </cell>
        </row>
        <row r="156">
          <cell r="C156">
            <v>622.29999999999995</v>
          </cell>
          <cell r="D156">
            <v>622</v>
          </cell>
          <cell r="F156" t="str">
            <v>Tablestacado de concreto reforzado</v>
          </cell>
          <cell r="G156" t="str">
            <v>m2</v>
          </cell>
        </row>
        <row r="157">
          <cell r="C157">
            <v>622.4</v>
          </cell>
          <cell r="D157">
            <v>622</v>
          </cell>
          <cell r="F157" t="str">
            <v>Tablestacado de concreto preesforzado</v>
          </cell>
          <cell r="G157" t="str">
            <v>m2</v>
          </cell>
        </row>
        <row r="158">
          <cell r="C158">
            <v>622.5</v>
          </cell>
          <cell r="D158">
            <v>622</v>
          </cell>
          <cell r="F158" t="str">
            <v>Corte del extremo superior del elemento</v>
          </cell>
          <cell r="G158" t="str">
            <v>ml</v>
          </cell>
        </row>
        <row r="159">
          <cell r="C159">
            <v>622.6</v>
          </cell>
          <cell r="D159">
            <v>622</v>
          </cell>
          <cell r="E159" t="str">
            <v>622P</v>
          </cell>
          <cell r="F159" t="str">
            <v>Tablestacado metálico</v>
          </cell>
          <cell r="G159" t="str">
            <v>ml</v>
          </cell>
          <cell r="H159" t="str">
            <v>La unidad de medida es el metro lineal</v>
          </cell>
        </row>
        <row r="160">
          <cell r="C160">
            <v>623.1</v>
          </cell>
          <cell r="E160" t="str">
            <v>623P</v>
          </cell>
          <cell r="F160" t="str">
            <v>Suministro e hincamiento de rieles</v>
          </cell>
          <cell r="G160" t="str">
            <v>ml</v>
          </cell>
        </row>
        <row r="161">
          <cell r="C161">
            <v>623.20000000000005</v>
          </cell>
          <cell r="E161" t="str">
            <v>623P</v>
          </cell>
          <cell r="F161" t="str">
            <v>Suministro e instalación de rieles</v>
          </cell>
          <cell r="G161" t="str">
            <v>ml</v>
          </cell>
        </row>
        <row r="162">
          <cell r="C162">
            <v>630.1</v>
          </cell>
          <cell r="D162">
            <v>630</v>
          </cell>
          <cell r="F162" t="str">
            <v>Concreto Clase A</v>
          </cell>
          <cell r="G162" t="str">
            <v>m3</v>
          </cell>
        </row>
        <row r="163">
          <cell r="C163">
            <v>630.20000000000005</v>
          </cell>
          <cell r="D163">
            <v>630</v>
          </cell>
          <cell r="F163" t="str">
            <v>Concreto Clase B</v>
          </cell>
          <cell r="G163" t="str">
            <v>m3</v>
          </cell>
        </row>
        <row r="164">
          <cell r="C164">
            <v>630.29999999999995</v>
          </cell>
          <cell r="D164">
            <v>630</v>
          </cell>
          <cell r="F164" t="str">
            <v>Concreto Clase C</v>
          </cell>
          <cell r="G164" t="str">
            <v>m3</v>
          </cell>
        </row>
        <row r="165">
          <cell r="C165">
            <v>630.4</v>
          </cell>
          <cell r="D165">
            <v>630</v>
          </cell>
          <cell r="F165" t="str">
            <v>Concreto Clase D</v>
          </cell>
          <cell r="G165" t="str">
            <v>m3</v>
          </cell>
        </row>
        <row r="166">
          <cell r="C166">
            <v>630.5</v>
          </cell>
          <cell r="D166">
            <v>630</v>
          </cell>
          <cell r="F166" t="str">
            <v>Concreto Clase E</v>
          </cell>
          <cell r="G166" t="str">
            <v>m3</v>
          </cell>
        </row>
        <row r="167">
          <cell r="C167">
            <v>630.6</v>
          </cell>
          <cell r="D167">
            <v>630</v>
          </cell>
          <cell r="F167" t="str">
            <v>Concreto Clase F</v>
          </cell>
          <cell r="G167" t="str">
            <v>m3</v>
          </cell>
        </row>
        <row r="168">
          <cell r="C168">
            <v>630.70000000000005</v>
          </cell>
          <cell r="D168">
            <v>630</v>
          </cell>
          <cell r="F168" t="str">
            <v>Concreto Clase G</v>
          </cell>
          <cell r="G168" t="str">
            <v>m3</v>
          </cell>
        </row>
        <row r="169">
          <cell r="C169">
            <v>630.79999999999995</v>
          </cell>
          <cell r="D169">
            <v>630</v>
          </cell>
          <cell r="E169" t="str">
            <v>630P</v>
          </cell>
          <cell r="F169" t="str">
            <v>Concreto Clase A con aditivo</v>
          </cell>
          <cell r="G169" t="str">
            <v>m3</v>
          </cell>
        </row>
        <row r="170">
          <cell r="C170">
            <v>630.9</v>
          </cell>
          <cell r="D170">
            <v>630</v>
          </cell>
          <cell r="E170" t="str">
            <v>630P</v>
          </cell>
          <cell r="F170" t="str">
            <v>Concreto Clase D con aditivo</v>
          </cell>
          <cell r="G170" t="str">
            <v>m3</v>
          </cell>
        </row>
        <row r="171">
          <cell r="C171">
            <v>630.1</v>
          </cell>
          <cell r="D171">
            <v>630</v>
          </cell>
          <cell r="E171" t="str">
            <v>630P-1</v>
          </cell>
          <cell r="F171" t="str">
            <v>Realce de cabezotes de alcantarillas</v>
          </cell>
          <cell r="G171" t="str">
            <v>m3</v>
          </cell>
        </row>
        <row r="172">
          <cell r="C172">
            <v>630.11</v>
          </cell>
          <cell r="D172">
            <v>630</v>
          </cell>
          <cell r="E172" t="str">
            <v>630P-2</v>
          </cell>
          <cell r="F172" t="str">
            <v>Realce de bordillo de cunetas</v>
          </cell>
          <cell r="G172" t="str">
            <v>m3</v>
          </cell>
        </row>
        <row r="173">
          <cell r="C173">
            <v>630.12</v>
          </cell>
          <cell r="D173">
            <v>630</v>
          </cell>
          <cell r="E173" t="str">
            <v>630P-3</v>
          </cell>
          <cell r="F173" t="str">
            <v>Concreto Clase G para cimientos</v>
          </cell>
          <cell r="G173" t="str">
            <v>m3</v>
          </cell>
        </row>
        <row r="174">
          <cell r="C174">
            <v>630.13</v>
          </cell>
          <cell r="D174">
            <v>630</v>
          </cell>
          <cell r="E174" t="str">
            <v>630P-3</v>
          </cell>
          <cell r="F174" t="str">
            <v>Concreto Clase G para elevaciones</v>
          </cell>
          <cell r="G174" t="str">
            <v>m3</v>
          </cell>
        </row>
        <row r="175">
          <cell r="C175">
            <v>630.14</v>
          </cell>
          <cell r="D175">
            <v>630</v>
          </cell>
          <cell r="E175" t="str">
            <v>630P-4</v>
          </cell>
          <cell r="F175" t="str">
            <v>Recubrimiento con malla y mortero 1:4, e=5cm</v>
          </cell>
          <cell r="G175" t="str">
            <v>m2</v>
          </cell>
        </row>
        <row r="176">
          <cell r="C176">
            <v>630.15</v>
          </cell>
          <cell r="D176">
            <v>630</v>
          </cell>
          <cell r="E176" t="str">
            <v>630P-5</v>
          </cell>
          <cell r="F176" t="str">
            <v>Suministro y colocación de bolsacretos, concreto Clase E, amarrados con hierro de media pulgada.</v>
          </cell>
          <cell r="G176" t="str">
            <v>m3</v>
          </cell>
        </row>
        <row r="177">
          <cell r="C177">
            <v>630.16</v>
          </cell>
          <cell r="D177">
            <v>630</v>
          </cell>
          <cell r="E177" t="str">
            <v>630P-5</v>
          </cell>
          <cell r="F177" t="str">
            <v>Suministro y colocación de pentápodos, concreto Clase E.</v>
          </cell>
          <cell r="G177" t="str">
            <v>m3</v>
          </cell>
        </row>
        <row r="178">
          <cell r="C178">
            <v>632</v>
          </cell>
          <cell r="D178">
            <v>632</v>
          </cell>
          <cell r="F178" t="str">
            <v>Baranda de concreto</v>
          </cell>
          <cell r="G178" t="str">
            <v>ml</v>
          </cell>
          <cell r="H178" t="str">
            <v>No incluye el acero de refuerzo</v>
          </cell>
        </row>
        <row r="179">
          <cell r="C179">
            <v>632.1</v>
          </cell>
          <cell r="E179" t="str">
            <v>632P</v>
          </cell>
          <cell r="F179" t="str">
            <v>Baranda metálica tubular</v>
          </cell>
          <cell r="G179" t="str">
            <v>ml</v>
          </cell>
        </row>
        <row r="180">
          <cell r="C180">
            <v>632.20000000000005</v>
          </cell>
          <cell r="E180" t="str">
            <v>632P</v>
          </cell>
          <cell r="F180" t="str">
            <v>Desinstalación de baranda metálica</v>
          </cell>
          <cell r="G180" t="str">
            <v>ml</v>
          </cell>
        </row>
        <row r="181">
          <cell r="C181">
            <v>640.1</v>
          </cell>
          <cell r="D181">
            <v>640</v>
          </cell>
          <cell r="F181" t="str">
            <v>Acero de refuerzo Grado 37</v>
          </cell>
          <cell r="G181" t="str">
            <v>Kg</v>
          </cell>
        </row>
        <row r="182">
          <cell r="C182">
            <v>640.20000000000005</v>
          </cell>
          <cell r="D182">
            <v>640</v>
          </cell>
          <cell r="F182" t="str">
            <v>Acero de refuerzo Grado 40</v>
          </cell>
          <cell r="G182" t="str">
            <v>Kg</v>
          </cell>
        </row>
        <row r="183">
          <cell r="C183">
            <v>640.29999999999995</v>
          </cell>
          <cell r="D183">
            <v>640</v>
          </cell>
          <cell r="F183" t="str">
            <v>Acero de refuerzo Grado 60</v>
          </cell>
          <cell r="G183" t="str">
            <v>Kg</v>
          </cell>
        </row>
        <row r="184">
          <cell r="C184">
            <v>641</v>
          </cell>
          <cell r="D184">
            <v>641</v>
          </cell>
          <cell r="F184" t="str">
            <v>Acero de preesfuerzo</v>
          </cell>
          <cell r="G184" t="str">
            <v>t-m</v>
          </cell>
        </row>
        <row r="185">
          <cell r="C185">
            <v>642.1</v>
          </cell>
          <cell r="D185">
            <v>642</v>
          </cell>
          <cell r="F185" t="str">
            <v>Apoyo elastomérico</v>
          </cell>
          <cell r="G185" t="str">
            <v>Un</v>
          </cell>
        </row>
        <row r="186">
          <cell r="C186">
            <v>642.20000000000005</v>
          </cell>
          <cell r="D186">
            <v>642</v>
          </cell>
          <cell r="F186" t="str">
            <v>Sello para juntas de puentes</v>
          </cell>
          <cell r="G186" t="str">
            <v>ml</v>
          </cell>
        </row>
        <row r="187">
          <cell r="C187">
            <v>643</v>
          </cell>
          <cell r="E187" t="str">
            <v>643P</v>
          </cell>
          <cell r="F187" t="str">
            <v>Suministro e instalación de juntas de dilatación</v>
          </cell>
          <cell r="G187" t="str">
            <v>ml</v>
          </cell>
        </row>
        <row r="188">
          <cell r="C188">
            <v>644</v>
          </cell>
          <cell r="E188" t="str">
            <v>644P</v>
          </cell>
          <cell r="F188" t="str">
            <v>Suministro e instalación de sellos para juntas de puentes</v>
          </cell>
          <cell r="G188" t="str">
            <v>ml</v>
          </cell>
        </row>
        <row r="189">
          <cell r="C189">
            <v>645</v>
          </cell>
          <cell r="E189" t="str">
            <v>645P</v>
          </cell>
          <cell r="F189" t="str">
            <v>Rejilla en varilla (2.0m x 2.52 m), D=1".</v>
          </cell>
          <cell r="G189" t="str">
            <v>Un</v>
          </cell>
        </row>
        <row r="190">
          <cell r="C190">
            <v>646</v>
          </cell>
          <cell r="E190" t="str">
            <v>646P</v>
          </cell>
          <cell r="F190" t="str">
            <v>Anclajes o Tiebacks</v>
          </cell>
          <cell r="G190" t="str">
            <v>ml</v>
          </cell>
        </row>
        <row r="191">
          <cell r="C191">
            <v>650.1</v>
          </cell>
          <cell r="D191">
            <v>650</v>
          </cell>
          <cell r="F191" t="str">
            <v>Diseño y fabricación de estructura metálica</v>
          </cell>
          <cell r="G191" t="str">
            <v>Kg</v>
          </cell>
        </row>
        <row r="192">
          <cell r="C192">
            <v>650.20000000000005</v>
          </cell>
          <cell r="D192">
            <v>650</v>
          </cell>
          <cell r="F192" t="str">
            <v>Fabricación de la estructura metálica</v>
          </cell>
          <cell r="G192" t="str">
            <v>Kg</v>
          </cell>
        </row>
        <row r="193">
          <cell r="C193">
            <v>650.29999999999995</v>
          </cell>
          <cell r="D193">
            <v>650</v>
          </cell>
          <cell r="F193" t="str">
            <v>Transporte de estructura metálica</v>
          </cell>
          <cell r="G193" t="str">
            <v>Kg</v>
          </cell>
        </row>
        <row r="194">
          <cell r="C194">
            <v>650.4</v>
          </cell>
          <cell r="D194">
            <v>650</v>
          </cell>
          <cell r="F194" t="str">
            <v>Montaje y pintura de estructura metálica</v>
          </cell>
          <cell r="G194" t="str">
            <v>Kg</v>
          </cell>
        </row>
        <row r="195">
          <cell r="C195">
            <v>660.1</v>
          </cell>
          <cell r="D195">
            <v>660</v>
          </cell>
          <cell r="F195" t="str">
            <v>Tubería de concreto simple de diámetro 450 mm</v>
          </cell>
          <cell r="G195" t="str">
            <v>ml</v>
          </cell>
        </row>
        <row r="196">
          <cell r="C196">
            <v>660.2</v>
          </cell>
          <cell r="D196">
            <v>660</v>
          </cell>
          <cell r="F196" t="str">
            <v>Tubería de concreto simple de diámetro 600 mm</v>
          </cell>
          <cell r="G196" t="str">
            <v>ml</v>
          </cell>
        </row>
        <row r="197">
          <cell r="C197">
            <v>660.3</v>
          </cell>
          <cell r="D197">
            <v>660</v>
          </cell>
          <cell r="F197" t="str">
            <v>Tubería de concreto simple de diámetro 750 mm</v>
          </cell>
          <cell r="G197" t="str">
            <v>ml</v>
          </cell>
        </row>
        <row r="198">
          <cell r="C198">
            <v>660.4</v>
          </cell>
          <cell r="E198" t="str">
            <v>660P</v>
          </cell>
          <cell r="F198" t="str">
            <v>Tubería perforada de gres de 6 pulgadas de diámetro</v>
          </cell>
          <cell r="G198" t="str">
            <v>ml</v>
          </cell>
        </row>
        <row r="199">
          <cell r="C199">
            <v>661</v>
          </cell>
          <cell r="D199">
            <v>661</v>
          </cell>
          <cell r="F199" t="str">
            <v>Tubería de concreto reforzado de 900 mm diámetro interior</v>
          </cell>
          <cell r="G199" t="str">
            <v>ml</v>
          </cell>
        </row>
        <row r="200">
          <cell r="C200">
            <v>662.1</v>
          </cell>
          <cell r="D200">
            <v>662</v>
          </cell>
          <cell r="F200" t="str">
            <v>Tubería corrugada de acero galvanizado de lámina calibre __ y diámetro __ mm</v>
          </cell>
          <cell r="G200" t="str">
            <v>ml</v>
          </cell>
        </row>
        <row r="201">
          <cell r="C201">
            <v>662.2</v>
          </cell>
          <cell r="D201">
            <v>662</v>
          </cell>
          <cell r="F201" t="str">
            <v>Tubería corrugada de acero con recubrimiento bituminoso de lámina calibre __ y diámetro __ mm</v>
          </cell>
          <cell r="G201" t="str">
            <v>ml</v>
          </cell>
        </row>
        <row r="202">
          <cell r="C202">
            <v>669.1</v>
          </cell>
          <cell r="E202" t="str">
            <v>669P</v>
          </cell>
          <cell r="F202" t="str">
            <v>Andenes de sección 2m de ancho x 0.12 m de espesor</v>
          </cell>
          <cell r="G202" t="str">
            <v>m2</v>
          </cell>
        </row>
        <row r="203">
          <cell r="C203">
            <v>670.1</v>
          </cell>
          <cell r="D203">
            <v>670</v>
          </cell>
          <cell r="F203" t="str">
            <v>Disipadores de energía y sedimentadores en gaviones</v>
          </cell>
          <cell r="G203" t="str">
            <v>m3</v>
          </cell>
        </row>
        <row r="204">
          <cell r="C204">
            <v>670.2</v>
          </cell>
          <cell r="D204">
            <v>670</v>
          </cell>
          <cell r="F204" t="str">
            <v>Disipadores de energía y sedimentadores en concreto ciclópeo</v>
          </cell>
          <cell r="G204" t="str">
            <v>m3</v>
          </cell>
        </row>
        <row r="205">
          <cell r="C205">
            <v>671</v>
          </cell>
          <cell r="D205">
            <v>671</v>
          </cell>
          <cell r="F205" t="str">
            <v>Cunetas revestidas en concreto</v>
          </cell>
          <cell r="G205" t="str">
            <v>m3</v>
          </cell>
        </row>
        <row r="206">
          <cell r="C206">
            <v>671.1</v>
          </cell>
          <cell r="D206">
            <v>671</v>
          </cell>
          <cell r="E206" t="str">
            <v>671P</v>
          </cell>
          <cell r="F206" t="str">
            <v>Cunetas revestidas en concreto clase D, Sección # 1 y Sección No. 2</v>
          </cell>
          <cell r="G206" t="str">
            <v>m3</v>
          </cell>
        </row>
        <row r="207">
          <cell r="C207">
            <v>672</v>
          </cell>
          <cell r="D207">
            <v>672</v>
          </cell>
          <cell r="F207" t="str">
            <v>Bordillo</v>
          </cell>
          <cell r="G207" t="str">
            <v>ml</v>
          </cell>
        </row>
        <row r="208">
          <cell r="C208">
            <v>672.1</v>
          </cell>
          <cell r="D208">
            <v>672</v>
          </cell>
          <cell r="E208" t="str">
            <v>672P</v>
          </cell>
          <cell r="F208" t="str">
            <v>Realce de bordillo</v>
          </cell>
          <cell r="G208" t="str">
            <v>ml</v>
          </cell>
        </row>
        <row r="209">
          <cell r="C209">
            <v>673</v>
          </cell>
          <cell r="D209">
            <v>673</v>
          </cell>
          <cell r="F209" t="str">
            <v>Material filtrante</v>
          </cell>
          <cell r="G209" t="str">
            <v>m3</v>
          </cell>
        </row>
        <row r="210">
          <cell r="C210">
            <v>673.1</v>
          </cell>
          <cell r="D210">
            <v>673</v>
          </cell>
          <cell r="E210" t="str">
            <v>673P</v>
          </cell>
          <cell r="F210" t="str">
            <v>Dren horizontal 0-10 m</v>
          </cell>
          <cell r="G210" t="str">
            <v>ml</v>
          </cell>
        </row>
        <row r="211">
          <cell r="C211">
            <v>673.2</v>
          </cell>
          <cell r="D211">
            <v>673</v>
          </cell>
          <cell r="E211" t="str">
            <v>673P</v>
          </cell>
          <cell r="F211" t="str">
            <v>Dren horizontal 0-30 m</v>
          </cell>
          <cell r="G211" t="str">
            <v>ml</v>
          </cell>
        </row>
        <row r="212">
          <cell r="C212">
            <v>673.3</v>
          </cell>
          <cell r="D212">
            <v>673</v>
          </cell>
          <cell r="E212" t="str">
            <v>673P-1</v>
          </cell>
          <cell r="F212" t="str">
            <v>Filtros geocompuestos Tipo Geodren o Pack drain</v>
          </cell>
          <cell r="G212" t="str">
            <v>ml</v>
          </cell>
        </row>
        <row r="213">
          <cell r="C213">
            <v>673.4</v>
          </cell>
          <cell r="D213">
            <v>673</v>
          </cell>
          <cell r="E213" t="str">
            <v>673P-2</v>
          </cell>
          <cell r="F213" t="str">
            <v>Material filtrante, entre 3" y 6", para dren profundo</v>
          </cell>
          <cell r="G213" t="str">
            <v>ml</v>
          </cell>
        </row>
        <row r="214">
          <cell r="C214">
            <v>674.1</v>
          </cell>
          <cell r="E214" t="str">
            <v>674P</v>
          </cell>
          <cell r="F214" t="str">
            <v>Nivelación y reconstrucción de pozos de inspección</v>
          </cell>
          <cell r="G214" t="str">
            <v>Un</v>
          </cell>
        </row>
        <row r="215">
          <cell r="C215">
            <v>674.2</v>
          </cell>
          <cell r="E215" t="str">
            <v>674P</v>
          </cell>
          <cell r="F215" t="str">
            <v>Nivelación y reconstrucción de sumideros</v>
          </cell>
          <cell r="G215" t="str">
            <v>Un</v>
          </cell>
        </row>
        <row r="216">
          <cell r="C216">
            <v>674.3</v>
          </cell>
          <cell r="E216" t="str">
            <v>674P</v>
          </cell>
          <cell r="F216" t="str">
            <v>Nivelación y reconstrucción de cajas de válvulas de la EAAB</v>
          </cell>
          <cell r="G216" t="str">
            <v>Un</v>
          </cell>
        </row>
        <row r="217">
          <cell r="C217">
            <v>674.4</v>
          </cell>
          <cell r="E217" t="str">
            <v>674P</v>
          </cell>
          <cell r="F217" t="str">
            <v>Nivelación y reconstrucción de cajas de energía de CODENSA</v>
          </cell>
          <cell r="G217" t="str">
            <v>Un</v>
          </cell>
        </row>
        <row r="218">
          <cell r="C218">
            <v>674.5</v>
          </cell>
          <cell r="E218" t="str">
            <v>674P</v>
          </cell>
          <cell r="F218" t="str">
            <v>Nivelación y reconstrucción de cajas de la ETB</v>
          </cell>
          <cell r="G218" t="str">
            <v>Un</v>
          </cell>
        </row>
        <row r="219">
          <cell r="C219">
            <v>674.6</v>
          </cell>
          <cell r="E219" t="str">
            <v>674P</v>
          </cell>
          <cell r="F219" t="str">
            <v>Reubicación de postes de CODENSA</v>
          </cell>
          <cell r="G219" t="str">
            <v>Un</v>
          </cell>
        </row>
        <row r="220">
          <cell r="C220">
            <v>675</v>
          </cell>
          <cell r="E220" t="str">
            <v>675P</v>
          </cell>
          <cell r="F220" t="str">
            <v>Caja de inspección para alumbrado público</v>
          </cell>
          <cell r="G220" t="str">
            <v>Un</v>
          </cell>
        </row>
        <row r="221">
          <cell r="C221">
            <v>678.1</v>
          </cell>
          <cell r="E221" t="str">
            <v>678P</v>
          </cell>
          <cell r="F221" t="str">
            <v>Suministro y colocación de ductos de PVC o similar</v>
          </cell>
          <cell r="G221" t="str">
            <v>ml</v>
          </cell>
        </row>
        <row r="222">
          <cell r="C222">
            <v>680.1</v>
          </cell>
          <cell r="D222">
            <v>680</v>
          </cell>
          <cell r="F222" t="str">
            <v>Escamas en concreto</v>
          </cell>
          <cell r="G222" t="str">
            <v>m2</v>
          </cell>
        </row>
        <row r="223">
          <cell r="C223">
            <v>680.2</v>
          </cell>
          <cell r="D223">
            <v>680</v>
          </cell>
          <cell r="F223" t="str">
            <v>Armadura galvanizada</v>
          </cell>
          <cell r="G223" t="str">
            <v>ml</v>
          </cell>
        </row>
        <row r="224">
          <cell r="C224">
            <v>680.3</v>
          </cell>
          <cell r="D224">
            <v>680</v>
          </cell>
          <cell r="F224" t="str">
            <v>Relleno granular para tierra armada</v>
          </cell>
          <cell r="G224" t="str">
            <v>m3</v>
          </cell>
        </row>
        <row r="225">
          <cell r="C225">
            <v>681.1</v>
          </cell>
          <cell r="D225">
            <v>681</v>
          </cell>
          <cell r="F225" t="str">
            <v>Gaviones</v>
          </cell>
          <cell r="G225" t="str">
            <v>m3</v>
          </cell>
        </row>
        <row r="226">
          <cell r="C226">
            <v>681.2</v>
          </cell>
          <cell r="E226" t="str">
            <v>681P</v>
          </cell>
          <cell r="F226" t="str">
            <v>Gaviones con malla calibre 12</v>
          </cell>
          <cell r="G226" t="str">
            <v>m3</v>
          </cell>
        </row>
        <row r="227">
          <cell r="C227">
            <v>682</v>
          </cell>
          <cell r="D227">
            <v>682</v>
          </cell>
          <cell r="F227" t="str">
            <v>Muro de contención de suelo reforzado con geotextil</v>
          </cell>
          <cell r="G227" t="str">
            <v>m3</v>
          </cell>
          <cell r="H227" t="str">
            <v>No incluye geotextil ni recubrimiento del muro</v>
          </cell>
        </row>
        <row r="228">
          <cell r="C228">
            <v>682.1</v>
          </cell>
          <cell r="E228" t="str">
            <v>682P</v>
          </cell>
          <cell r="F228" t="str">
            <v>Geotextil para refuerzo</v>
          </cell>
          <cell r="G228" t="str">
            <v>m²</v>
          </cell>
        </row>
        <row r="229">
          <cell r="C229">
            <v>682.2</v>
          </cell>
          <cell r="E229" t="str">
            <v>682P</v>
          </cell>
          <cell r="F229" t="str">
            <v>Suministro y colocación de malla de gallinero recubierta con mortero</v>
          </cell>
          <cell r="G229" t="str">
            <v>m²</v>
          </cell>
        </row>
        <row r="230">
          <cell r="C230">
            <v>682.3</v>
          </cell>
          <cell r="E230" t="str">
            <v>682P</v>
          </cell>
          <cell r="F230" t="str">
            <v>Relleno para muro de tierra</v>
          </cell>
          <cell r="G230" t="str">
            <v>m³</v>
          </cell>
        </row>
        <row r="231">
          <cell r="C231">
            <v>683</v>
          </cell>
          <cell r="E231" t="str">
            <v>683P</v>
          </cell>
          <cell r="F231" t="str">
            <v>Bolsacretos en concreto Clase F</v>
          </cell>
          <cell r="G231" t="str">
            <v>m3</v>
          </cell>
        </row>
        <row r="232">
          <cell r="C232">
            <v>683.1</v>
          </cell>
          <cell r="E232" t="str">
            <v>683P-1</v>
          </cell>
          <cell r="F232" t="str">
            <v>Bolsacretos en concreto Clase D</v>
          </cell>
          <cell r="G232" t="str">
            <v>m³</v>
          </cell>
        </row>
        <row r="233">
          <cell r="C233">
            <v>683.2</v>
          </cell>
          <cell r="E233" t="str">
            <v>683P-1</v>
          </cell>
          <cell r="F233" t="str">
            <v>Bolsacretos en concreto Clase E</v>
          </cell>
          <cell r="G233" t="str">
            <v>m³</v>
          </cell>
        </row>
        <row r="234">
          <cell r="C234">
            <v>700.1</v>
          </cell>
          <cell r="D234">
            <v>700</v>
          </cell>
          <cell r="F234" t="str">
            <v>Línea de demarcación</v>
          </cell>
          <cell r="G234" t="str">
            <v>ml</v>
          </cell>
        </row>
        <row r="235">
          <cell r="C235">
            <v>700.2</v>
          </cell>
          <cell r="D235">
            <v>700</v>
          </cell>
          <cell r="F235" t="str">
            <v>Marca vial</v>
          </cell>
          <cell r="G235" t="str">
            <v>m2</v>
          </cell>
        </row>
        <row r="236">
          <cell r="C236">
            <v>700.3</v>
          </cell>
          <cell r="D236">
            <v>700</v>
          </cell>
          <cell r="E236" t="str">
            <v>700P</v>
          </cell>
          <cell r="F236" t="str">
            <v>Línea de demarcación sobre concreto rígido</v>
          </cell>
          <cell r="G236" t="str">
            <v>ml</v>
          </cell>
        </row>
        <row r="237">
          <cell r="C237">
            <v>701</v>
          </cell>
          <cell r="D237">
            <v>701</v>
          </cell>
          <cell r="F237" t="str">
            <v>Tacha reflectiva</v>
          </cell>
          <cell r="G237" t="str">
            <v>Un</v>
          </cell>
        </row>
        <row r="238">
          <cell r="C238">
            <v>710.1</v>
          </cell>
          <cell r="D238">
            <v>710</v>
          </cell>
          <cell r="F238" t="str">
            <v>Señal de tránsito grupo I</v>
          </cell>
          <cell r="G238" t="str">
            <v>Un</v>
          </cell>
        </row>
        <row r="239">
          <cell r="C239">
            <v>710.2</v>
          </cell>
          <cell r="D239">
            <v>710</v>
          </cell>
          <cell r="F239" t="str">
            <v>Señal de tránsito grupo II</v>
          </cell>
          <cell r="G239" t="str">
            <v>Un</v>
          </cell>
        </row>
        <row r="240">
          <cell r="C240">
            <v>710.3</v>
          </cell>
          <cell r="D240">
            <v>710</v>
          </cell>
          <cell r="F240" t="str">
            <v>Señal de tránsito grupo III</v>
          </cell>
          <cell r="G240" t="str">
            <v>Un</v>
          </cell>
        </row>
        <row r="241">
          <cell r="C241">
            <v>710.4</v>
          </cell>
          <cell r="D241">
            <v>710</v>
          </cell>
          <cell r="F241" t="str">
            <v>Señal de tránsito grupo IV</v>
          </cell>
          <cell r="G241" t="str">
            <v>Un</v>
          </cell>
        </row>
        <row r="242">
          <cell r="C242">
            <v>710.5</v>
          </cell>
          <cell r="D242">
            <v>710</v>
          </cell>
          <cell r="F242" t="str">
            <v>Señal de tránsito grupo V</v>
          </cell>
          <cell r="G242" t="str">
            <v>m2</v>
          </cell>
        </row>
        <row r="243">
          <cell r="C243">
            <v>710.6</v>
          </cell>
          <cell r="D243">
            <v>710</v>
          </cell>
          <cell r="E243" t="str">
            <v>710P</v>
          </cell>
          <cell r="F243" t="str">
            <v>Suministro e intalación de pasavías</v>
          </cell>
          <cell r="G243" t="str">
            <v>Un</v>
          </cell>
        </row>
        <row r="244">
          <cell r="C244">
            <v>720</v>
          </cell>
          <cell r="D244">
            <v>720</v>
          </cell>
          <cell r="F244" t="str">
            <v>Poste de kilometraje</v>
          </cell>
          <cell r="G244" t="str">
            <v>Un</v>
          </cell>
        </row>
        <row r="245">
          <cell r="C245">
            <v>730.1</v>
          </cell>
          <cell r="D245">
            <v>730</v>
          </cell>
          <cell r="F245" t="str">
            <v>Defensa metálica</v>
          </cell>
          <cell r="G245" t="str">
            <v>ml</v>
          </cell>
        </row>
        <row r="246">
          <cell r="C246">
            <v>730.2</v>
          </cell>
          <cell r="D246">
            <v>730</v>
          </cell>
          <cell r="F246" t="str">
            <v>Sección final</v>
          </cell>
          <cell r="G246" t="str">
            <v>Un</v>
          </cell>
        </row>
        <row r="247">
          <cell r="C247">
            <v>730.3</v>
          </cell>
          <cell r="D247">
            <v>730</v>
          </cell>
          <cell r="F247" t="str">
            <v>Sección de tope</v>
          </cell>
          <cell r="G247" t="str">
            <v>Un</v>
          </cell>
        </row>
        <row r="248">
          <cell r="C248">
            <v>731</v>
          </cell>
          <cell r="E248" t="str">
            <v>731P</v>
          </cell>
          <cell r="F248" t="str">
            <v>Amortiguadores para defensa metálica</v>
          </cell>
          <cell r="G248" t="str">
            <v>Un</v>
          </cell>
        </row>
        <row r="249">
          <cell r="C249">
            <v>740</v>
          </cell>
          <cell r="D249">
            <v>740</v>
          </cell>
          <cell r="F249" t="str">
            <v>Captafaros</v>
          </cell>
          <cell r="G249" t="str">
            <v>Un</v>
          </cell>
        </row>
        <row r="250">
          <cell r="C250">
            <v>741</v>
          </cell>
          <cell r="E250" t="str">
            <v>741P</v>
          </cell>
          <cell r="F250" t="str">
            <v>Pintura de muros</v>
          </cell>
          <cell r="G250" t="str">
            <v>m2</v>
          </cell>
        </row>
        <row r="251">
          <cell r="C251">
            <v>741.1</v>
          </cell>
          <cell r="E251" t="str">
            <v>741P-1</v>
          </cell>
          <cell r="F251" t="str">
            <v>Pintura de muros</v>
          </cell>
          <cell r="G251" t="str">
            <v>m2</v>
          </cell>
        </row>
        <row r="252">
          <cell r="C252">
            <v>750</v>
          </cell>
          <cell r="E252" t="str">
            <v>750P</v>
          </cell>
          <cell r="F252" t="str">
            <v>Bandas sonoras reductoras de velocidad</v>
          </cell>
          <cell r="G252" t="str">
            <v>m2</v>
          </cell>
        </row>
        <row r="253">
          <cell r="C253">
            <v>800.1</v>
          </cell>
          <cell r="D253">
            <v>800</v>
          </cell>
          <cell r="F253" t="str">
            <v>Cerca de alambre de púas con postes de madera</v>
          </cell>
          <cell r="G253" t="str">
            <v>ml</v>
          </cell>
        </row>
        <row r="254">
          <cell r="C254">
            <v>800.2</v>
          </cell>
          <cell r="D254">
            <v>800</v>
          </cell>
          <cell r="F254" t="str">
            <v>Cerca de alambre de púas con postes de concreto</v>
          </cell>
          <cell r="G254" t="str">
            <v>ml</v>
          </cell>
        </row>
        <row r="255">
          <cell r="C255">
            <v>800.3</v>
          </cell>
          <cell r="D255">
            <v>800</v>
          </cell>
          <cell r="F255" t="str">
            <v>Cerca de malla con postes de madera</v>
          </cell>
          <cell r="G255" t="str">
            <v>ml</v>
          </cell>
        </row>
        <row r="256">
          <cell r="C256">
            <v>800.4</v>
          </cell>
          <cell r="D256">
            <v>800</v>
          </cell>
          <cell r="F256" t="str">
            <v>Cerca de malla con postes de concreto</v>
          </cell>
          <cell r="G256" t="str">
            <v>ml</v>
          </cell>
        </row>
        <row r="257">
          <cell r="C257">
            <v>810.1</v>
          </cell>
          <cell r="D257">
            <v>810</v>
          </cell>
          <cell r="F257" t="str">
            <v>Empradización de taludes con bloques de césped</v>
          </cell>
          <cell r="G257" t="str">
            <v>m2</v>
          </cell>
          <cell r="H257" t="str">
            <v>No incluye transporte de materiales</v>
          </cell>
        </row>
        <row r="258">
          <cell r="C258">
            <v>810.2</v>
          </cell>
          <cell r="D258">
            <v>810</v>
          </cell>
          <cell r="F258" t="str">
            <v>Empradización de taludes con tierra orgánica y semillas</v>
          </cell>
          <cell r="G258" t="str">
            <v>m2</v>
          </cell>
          <cell r="H258" t="str">
            <v>No incluye transporte de materiales</v>
          </cell>
        </row>
        <row r="259">
          <cell r="C259">
            <v>810.3</v>
          </cell>
          <cell r="D259">
            <v>810</v>
          </cell>
          <cell r="E259" t="str">
            <v>810P</v>
          </cell>
          <cell r="F259" t="str">
            <v>Empradización de taludes con bloques de césped</v>
          </cell>
          <cell r="G259" t="str">
            <v>m2</v>
          </cell>
          <cell r="H259" t="str">
            <v>Incluye transporte de materiales</v>
          </cell>
        </row>
        <row r="260">
          <cell r="C260">
            <v>810.4</v>
          </cell>
          <cell r="D260">
            <v>810</v>
          </cell>
          <cell r="E260" t="str">
            <v>810P</v>
          </cell>
          <cell r="F260" t="str">
            <v>Empradización de taludes con tierra orgánica y semillas</v>
          </cell>
          <cell r="G260" t="str">
            <v>m2</v>
          </cell>
          <cell r="H260" t="str">
            <v>Incluye transporte de materiales</v>
          </cell>
        </row>
        <row r="261">
          <cell r="C261">
            <v>820.1</v>
          </cell>
          <cell r="D261">
            <v>820</v>
          </cell>
          <cell r="F261" t="str">
            <v>Geotextil</v>
          </cell>
          <cell r="G261" t="str">
            <v>m2</v>
          </cell>
        </row>
        <row r="262">
          <cell r="C262">
            <v>820.2</v>
          </cell>
          <cell r="D262">
            <v>820</v>
          </cell>
          <cell r="F262" t="str">
            <v>Geotextil para refuerzo del pavimento</v>
          </cell>
          <cell r="G262" t="str">
            <v>m2</v>
          </cell>
        </row>
        <row r="263">
          <cell r="C263">
            <v>830</v>
          </cell>
          <cell r="E263" t="str">
            <v>830P</v>
          </cell>
          <cell r="F263" t="str">
            <v>Limpieza de bermas, incluye cargue y retiro del material sobrante</v>
          </cell>
          <cell r="G263" t="str">
            <v>m2</v>
          </cell>
        </row>
        <row r="264">
          <cell r="C264">
            <v>900.1</v>
          </cell>
          <cell r="D264">
            <v>900</v>
          </cell>
          <cell r="F264" t="str">
            <v>Transporte de materiales provenientes de excavación de la explanación, canales y préstamos, entre 100m y 1000m</v>
          </cell>
          <cell r="G264" t="str">
            <v>m³-E</v>
          </cell>
        </row>
        <row r="265">
          <cell r="C265">
            <v>900.2</v>
          </cell>
          <cell r="D265">
            <v>900</v>
          </cell>
          <cell r="F265" t="str">
            <v>Transporte de materiales provenientes de la excavación de la explanación, canales y préstamos para distancias mayores de 1000m</v>
          </cell>
          <cell r="G265" t="str">
            <v>m³-km</v>
          </cell>
        </row>
        <row r="266">
          <cell r="C266">
            <v>900.3</v>
          </cell>
          <cell r="D266">
            <v>900</v>
          </cell>
          <cell r="F266" t="str">
            <v>Transporte de materiales provenientes de derrumbes</v>
          </cell>
          <cell r="G266" t="str">
            <v>m³-km</v>
          </cell>
        </row>
        <row r="267">
          <cell r="C267">
            <v>1000.1</v>
          </cell>
          <cell r="E267" t="str">
            <v>1000P</v>
          </cell>
          <cell r="F267" t="str">
            <v>Retroexcavadora sobre orugas de capacidad mínima 1.5 yardas cúbicas</v>
          </cell>
          <cell r="G267" t="str">
            <v>H-maq</v>
          </cell>
        </row>
      </sheetData>
      <sheetData sheetId="2"/>
      <sheetData sheetId="3"/>
      <sheetData sheetId="4">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5"/>
      <sheetData sheetId="6" refreshError="1"/>
      <sheetData sheetId="7" refreshError="1"/>
      <sheetData sheetId="8" refreshError="1"/>
      <sheetData sheetId="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osal"/>
      <sheetName val="UnitPrices"/>
      <sheetName val="Resources"/>
      <sheetName val="CashFlow"/>
      <sheetName val="1"/>
      <sheetName val="DATOS GRAFICOS"/>
    </sheetNames>
    <sheetDataSet>
      <sheetData sheetId="0" refreshError="1"/>
      <sheetData sheetId="1" refreshError="1">
        <row r="1">
          <cell r="A1">
            <v>0</v>
          </cell>
        </row>
        <row r="2">
          <cell r="A2" t="str">
            <v xml:space="preserve">Localizacion, trazado y replanteo </v>
          </cell>
        </row>
        <row r="3">
          <cell r="A3" t="str">
            <v xml:space="preserve">Localizacion, trazado y replanteo </v>
          </cell>
        </row>
        <row r="4">
          <cell r="A4" t="str">
            <v xml:space="preserve">Localizacion, trazado y replanteo </v>
          </cell>
        </row>
        <row r="5">
          <cell r="A5" t="str">
            <v xml:space="preserve">Localizacion, trazado y replanteo </v>
          </cell>
        </row>
        <row r="6">
          <cell r="A6" t="str">
            <v xml:space="preserve">Localizacion, trazado y replanteo </v>
          </cell>
        </row>
        <row r="7">
          <cell r="A7" t="str">
            <v xml:space="preserve">Localizacion, trazado y replanteo </v>
          </cell>
        </row>
        <row r="8">
          <cell r="A8" t="str">
            <v xml:space="preserve">Localizacion, trazado y replanteo </v>
          </cell>
        </row>
        <row r="9">
          <cell r="A9" t="str">
            <v xml:space="preserve">Localizacion, trazado y replanteo </v>
          </cell>
        </row>
        <row r="10">
          <cell r="A10" t="str">
            <v xml:space="preserve">Localizacion y replanteo </v>
          </cell>
        </row>
        <row r="11">
          <cell r="A11" t="str">
            <v xml:space="preserve">Localizacion y replanteo </v>
          </cell>
        </row>
        <row r="12">
          <cell r="A12" t="str">
            <v xml:space="preserve">Localizacion y replanteo </v>
          </cell>
        </row>
        <row r="13">
          <cell r="A13" t="str">
            <v xml:space="preserve">Localizacion y replanteo </v>
          </cell>
        </row>
        <row r="14">
          <cell r="A14" t="str">
            <v xml:space="preserve">Localizacion y replanteo </v>
          </cell>
        </row>
        <row r="15">
          <cell r="A15" t="str">
            <v xml:space="preserve">Localizacion y replanteo </v>
          </cell>
        </row>
        <row r="16">
          <cell r="A16" t="str">
            <v xml:space="preserve">Localizacion y replanteo </v>
          </cell>
        </row>
        <row r="17">
          <cell r="A17" t="str">
            <v xml:space="preserve">Localizacion y replanteo </v>
          </cell>
        </row>
        <row r="18">
          <cell r="A18" t="str">
            <v xml:space="preserve">Desmonte y limpieza </v>
          </cell>
        </row>
        <row r="19">
          <cell r="A19" t="str">
            <v xml:space="preserve">Desmonte y limpieza </v>
          </cell>
        </row>
        <row r="20">
          <cell r="A20" t="str">
            <v xml:space="preserve">Desmonte y limpieza </v>
          </cell>
        </row>
        <row r="21">
          <cell r="A21" t="str">
            <v xml:space="preserve">Desmonte y limpieza </v>
          </cell>
        </row>
        <row r="22">
          <cell r="A22" t="str">
            <v xml:space="preserve">Desmonte y limpieza </v>
          </cell>
        </row>
        <row r="23">
          <cell r="A23" t="str">
            <v xml:space="preserve">Desmonte y limpieza </v>
          </cell>
        </row>
        <row r="24">
          <cell r="A24" t="str">
            <v xml:space="preserve">Perfilado, conformacion y compactacion subrasante </v>
          </cell>
        </row>
        <row r="25">
          <cell r="A25" t="str">
            <v xml:space="preserve">Perfilado, conformacion y compactacion subrasante </v>
          </cell>
        </row>
        <row r="26">
          <cell r="A26" t="str">
            <v xml:space="preserve">Perfilado, conformacion y compactacion subrasante </v>
          </cell>
        </row>
        <row r="27">
          <cell r="A27" t="str">
            <v xml:space="preserve">Perfilado, conformacion y compactacion subrasante </v>
          </cell>
        </row>
        <row r="28">
          <cell r="A28" t="str">
            <v xml:space="preserve">Perfilado, conformacion y compactacion subrasante </v>
          </cell>
        </row>
        <row r="29">
          <cell r="A29" t="str">
            <v xml:space="preserve">Perfilado, conformacion y compactacion subrasante </v>
          </cell>
        </row>
        <row r="30">
          <cell r="A30" t="str">
            <v>Excavacion mecanica</v>
          </cell>
        </row>
        <row r="31">
          <cell r="A31" t="str">
            <v>Excavacion mecanica</v>
          </cell>
        </row>
        <row r="32">
          <cell r="A32" t="str">
            <v>Excavacion mecanica</v>
          </cell>
        </row>
        <row r="33">
          <cell r="A33" t="str">
            <v>Excavacion mecanica</v>
          </cell>
        </row>
        <row r="34">
          <cell r="A34" t="str">
            <v>Excavacion mecanica</v>
          </cell>
        </row>
        <row r="35">
          <cell r="A35" t="str">
            <v>Excavacion mecanica</v>
          </cell>
        </row>
        <row r="36">
          <cell r="A36" t="str">
            <v>Excavacion manual</v>
          </cell>
        </row>
        <row r="37">
          <cell r="A37" t="str">
            <v>Excavacion manual</v>
          </cell>
        </row>
        <row r="38">
          <cell r="A38" t="str">
            <v>Excavacion manual</v>
          </cell>
        </row>
        <row r="39">
          <cell r="A39" t="str">
            <v>Excavacion manual</v>
          </cell>
        </row>
        <row r="40">
          <cell r="A40" t="str">
            <v>Excavacion manual</v>
          </cell>
        </row>
        <row r="41">
          <cell r="A41" t="str">
            <v>Extendido  compactación de material para terraplén.</v>
          </cell>
        </row>
        <row r="42">
          <cell r="A42" t="str">
            <v>Extendido  compactación de material para terraplén.</v>
          </cell>
        </row>
        <row r="43">
          <cell r="A43" t="str">
            <v>Extendido  compactación de material para terraplén.</v>
          </cell>
        </row>
        <row r="44">
          <cell r="A44" t="str">
            <v>Extendido  compactación de material para terraplén.</v>
          </cell>
        </row>
        <row r="45">
          <cell r="A45" t="str">
            <v>Extendido  compactación de material para terraplén.</v>
          </cell>
        </row>
        <row r="46">
          <cell r="A46" t="str">
            <v>Extendido  compactación de material para terraplén.</v>
          </cell>
        </row>
        <row r="47">
          <cell r="A47" t="str">
            <v>Derechos de explotación, selección, cargue y colocación de crudo de río tamaño max. 6"</v>
          </cell>
        </row>
        <row r="48">
          <cell r="A48" t="str">
            <v>Derechos de explotación, selección, cargue y colocación de crudo de río tamaño max. 6"</v>
          </cell>
        </row>
        <row r="49">
          <cell r="A49" t="str">
            <v>Derechos de explotación, selección, cargue y colocación de crudo de río tamaño max. 6"</v>
          </cell>
        </row>
        <row r="50">
          <cell r="A50" t="str">
            <v>Derechos de explotación, selección, cargue y colocación de crudo de río tamaño max. 6"</v>
          </cell>
        </row>
        <row r="51">
          <cell r="A51" t="str">
            <v>Derechos de explotación, selección, cargue y colocación de crudo de río tamaño max. 6"</v>
          </cell>
        </row>
        <row r="52">
          <cell r="A52" t="str">
            <v>Derechos de explotación, selección, cargue y colocación de subbase granular N-INV-320.</v>
          </cell>
        </row>
        <row r="53">
          <cell r="A53" t="str">
            <v>Derechos de explotación, selección, cargue y colocación de subbase granular N-INV-320.</v>
          </cell>
        </row>
        <row r="54">
          <cell r="A54" t="str">
            <v>Derechos de explotación, selección, cargue y colocación de subbase granular N-INV-320.</v>
          </cell>
        </row>
        <row r="55">
          <cell r="A55" t="str">
            <v>Derechos de explotación, selección, cargue y colocación de subbase granular N-INV-320.</v>
          </cell>
        </row>
        <row r="56">
          <cell r="A56" t="str">
            <v>Derechos de explotación, selección, cargue y colocación de subbase granular N-INV-320.</v>
          </cell>
        </row>
        <row r="57">
          <cell r="A57" t="str">
            <v>Transporte de material</v>
          </cell>
        </row>
        <row r="58">
          <cell r="A58" t="str">
            <v>Transporte de material</v>
          </cell>
        </row>
        <row r="59">
          <cell r="A59" t="str">
            <v>Concreto reforzado 3000 psi placas</v>
          </cell>
        </row>
        <row r="60">
          <cell r="A60" t="str">
            <v>Concreto reforzado 3000 psi placas</v>
          </cell>
        </row>
        <row r="61">
          <cell r="A61" t="str">
            <v>Concreto reforzado 3000 psi placas</v>
          </cell>
        </row>
        <row r="62">
          <cell r="A62" t="str">
            <v>Concreto reforzado 3000 psi placas</v>
          </cell>
        </row>
        <row r="63">
          <cell r="A63" t="str">
            <v>Concreto reforzado 3000 psi placas</v>
          </cell>
        </row>
        <row r="64">
          <cell r="A64" t="str">
            <v>Concreto reforzado 3000 psi placas</v>
          </cell>
        </row>
        <row r="65">
          <cell r="A65" t="str">
            <v>Concreto reforzado 3000 psi placas</v>
          </cell>
        </row>
        <row r="66">
          <cell r="A66" t="str">
            <v>Concreto reforzado 3000 psi placas</v>
          </cell>
        </row>
        <row r="67">
          <cell r="A67" t="str">
            <v>Concreto reforzado 3000 psi placas</v>
          </cell>
        </row>
        <row r="68">
          <cell r="A68" t="str">
            <v>Concreto reforzado 3000 psi placas</v>
          </cell>
        </row>
        <row r="69">
          <cell r="A69" t="str">
            <v>Concreto reforzado 3000 psi placas</v>
          </cell>
        </row>
        <row r="70">
          <cell r="A70" t="str">
            <v>Concreto 3000 psi contrapozo</v>
          </cell>
        </row>
        <row r="71">
          <cell r="A71" t="str">
            <v>Concreto 3000 psi contrapozo</v>
          </cell>
        </row>
        <row r="72">
          <cell r="A72" t="str">
            <v>Concreto 3000 psi contrapozo</v>
          </cell>
        </row>
        <row r="73">
          <cell r="A73" t="str">
            <v>Concreto 3000 psi contrapozo</v>
          </cell>
        </row>
        <row r="74">
          <cell r="A74" t="str">
            <v>Concreto 3000 psi contrapozo</v>
          </cell>
        </row>
        <row r="75">
          <cell r="A75" t="str">
            <v>Concreto 3000 psi contrapozo</v>
          </cell>
        </row>
        <row r="76">
          <cell r="A76" t="str">
            <v>Concreto 3000 psi contrapozo</v>
          </cell>
        </row>
        <row r="77">
          <cell r="A77" t="str">
            <v>Concreto 3000 psi contrapozo</v>
          </cell>
        </row>
        <row r="78">
          <cell r="A78" t="str">
            <v>Concreto 3000 psi contrapozo</v>
          </cell>
        </row>
        <row r="79">
          <cell r="A79" t="str">
            <v>Concreto 3000 psi contrapozo</v>
          </cell>
        </row>
        <row r="80">
          <cell r="A80" t="str">
            <v>Concreto 3000 psi contrapozo</v>
          </cell>
        </row>
        <row r="81">
          <cell r="A81" t="str">
            <v>Concreto 3000 psi contrapozo</v>
          </cell>
        </row>
        <row r="82">
          <cell r="A82" t="str">
            <v>Muro en bloque No. 5 pañetado ambas caras</v>
          </cell>
        </row>
        <row r="83">
          <cell r="A83" t="str">
            <v>Muro en bloque No. 5 pañetado ambas caras</v>
          </cell>
        </row>
        <row r="84">
          <cell r="A84" t="str">
            <v>Muro en bloque No. 5 pañetado ambas caras</v>
          </cell>
        </row>
        <row r="85">
          <cell r="A85" t="str">
            <v>Muro en bloque No. 5 pañetado ambas caras</v>
          </cell>
        </row>
        <row r="86">
          <cell r="A86" t="str">
            <v>Muro en bloque No. 5 pañetado ambas caras</v>
          </cell>
        </row>
        <row r="87">
          <cell r="A87" t="str">
            <v>Muro en bloque No. 5 pañetado ambas caras</v>
          </cell>
        </row>
        <row r="88">
          <cell r="A88" t="str">
            <v>Muro en bloque No. 5 pañetado ambas caras</v>
          </cell>
        </row>
        <row r="89">
          <cell r="A89" t="str">
            <v>Concreto pobre 1500 psi</v>
          </cell>
        </row>
        <row r="90">
          <cell r="A90" t="str">
            <v>Concreto pobre 1500 psi</v>
          </cell>
        </row>
        <row r="91">
          <cell r="A91" t="str">
            <v>Concreto pobre 1500 psi</v>
          </cell>
        </row>
        <row r="92">
          <cell r="A92" t="str">
            <v>Concreto pobre 1500 psi</v>
          </cell>
        </row>
        <row r="93">
          <cell r="A93" t="str">
            <v>Concreto pobre 1500 psi</v>
          </cell>
        </row>
        <row r="94">
          <cell r="A94" t="str">
            <v>Concreto pobre 1500 psi</v>
          </cell>
        </row>
        <row r="95">
          <cell r="A95" t="str">
            <v>Concreto pobre 1500 psi</v>
          </cell>
        </row>
        <row r="96">
          <cell r="A96" t="str">
            <v>Concreto pobre 1500 psi</v>
          </cell>
        </row>
        <row r="97">
          <cell r="A97" t="str">
            <v>Concreto pobre 1500 psi</v>
          </cell>
        </row>
        <row r="98">
          <cell r="A98" t="str">
            <v>Concreto pobre 1500 psi</v>
          </cell>
        </row>
        <row r="99">
          <cell r="A99" t="str">
            <v>Concreto pobre 1500 psi</v>
          </cell>
        </row>
        <row r="100">
          <cell r="A100" t="str">
            <v>Concreto pobre 1500 psi</v>
          </cell>
        </row>
        <row r="101">
          <cell r="A101" t="str">
            <v>Cárcamo Tipo 1 incluye rejilla en ángulo 3"*3"*5/16 en acero</v>
          </cell>
        </row>
        <row r="102">
          <cell r="A102" t="str">
            <v>Cárcamo Tipo 1 incluye rejilla en ángulo 3"*3"*5/16 en acero</v>
          </cell>
        </row>
        <row r="103">
          <cell r="A103" t="str">
            <v>Cárcamo Tipo 1 incluye rejilla en ángulo 3"*3"*5/16 en acero</v>
          </cell>
        </row>
        <row r="104">
          <cell r="A104" t="str">
            <v>Cárcamo Tipo 1 incluye rejilla en ángulo 3"*3"*5/16 en acero</v>
          </cell>
        </row>
        <row r="105">
          <cell r="A105" t="str">
            <v>Cárcamo Tipo 1 incluye rejilla en ángulo 3"*3"*5/16 en acero</v>
          </cell>
        </row>
        <row r="106">
          <cell r="A106" t="str">
            <v>Cárcamo Tipo 1 incluye rejilla en ángulo 3"*3"*5/16 en acero</v>
          </cell>
        </row>
        <row r="107">
          <cell r="A107" t="str">
            <v>Cárcamo Tipo 1 incluye rejilla en ángulo 3"*3"*5/16 en acero</v>
          </cell>
        </row>
        <row r="108">
          <cell r="A108" t="str">
            <v>Cárcamo Tipo 1 incluye rejilla en ángulo 3"*3"*5/16 en acero</v>
          </cell>
        </row>
        <row r="109">
          <cell r="A109" t="str">
            <v>Cárcamo Tipo 1 incluye rejilla en ángulo 3"*3"*5/16 en acero</v>
          </cell>
        </row>
        <row r="110">
          <cell r="A110" t="str">
            <v xml:space="preserve">Cuneta Trapezoidal revestida en concreto 3000 psi </v>
          </cell>
        </row>
        <row r="111">
          <cell r="A111" t="str">
            <v xml:space="preserve">Cuneta Trapezoidal revestida en concreto 3000 psi </v>
          </cell>
        </row>
        <row r="112">
          <cell r="A112" t="str">
            <v xml:space="preserve">Cuneta Trapezoidal revestida en concreto 3000 psi </v>
          </cell>
        </row>
        <row r="113">
          <cell r="A113" t="str">
            <v xml:space="preserve">Cuneta Trapezoidal revestida en concreto 3000 psi </v>
          </cell>
        </row>
        <row r="114">
          <cell r="A114" t="str">
            <v xml:space="preserve">Cuneta Trapezoidal revestida en concreto 3000 psi </v>
          </cell>
        </row>
        <row r="115">
          <cell r="A115" t="str">
            <v xml:space="preserve">Cuneta Trapezoidal revestida en concreto 3000 psi </v>
          </cell>
        </row>
        <row r="116">
          <cell r="A116" t="str">
            <v>Desarenador - Skimmer Tipo 1 (Incluye concreto, formaleta y acero)</v>
          </cell>
        </row>
        <row r="117">
          <cell r="A117" t="str">
            <v>Desarenador - Skimmer Tipo 1 (Incluye concreto, formaleta y acero)</v>
          </cell>
        </row>
        <row r="118">
          <cell r="A118" t="str">
            <v>Desarenador - Skimmer Tipo 1 (Incluye concreto, formaleta y acero)</v>
          </cell>
        </row>
        <row r="119">
          <cell r="A119" t="str">
            <v>Desarenador - Skimmer Tipo 1 (Incluye concreto, formaleta y acero)</v>
          </cell>
        </row>
        <row r="120">
          <cell r="A120" t="str">
            <v>Desarenador - Skimmer Tipo 1 (Incluye concreto, formaleta y acero)</v>
          </cell>
        </row>
        <row r="121">
          <cell r="A121" t="str">
            <v>Desarenador - Skimmer Tipo 1 (Incluye concreto, formaleta y acero)</v>
          </cell>
        </row>
        <row r="122">
          <cell r="A122" t="str">
            <v>Desarenador - Skimmer Tipo 1 (Incluye concreto, formaleta y acero)</v>
          </cell>
        </row>
        <row r="123">
          <cell r="A123" t="str">
            <v>Desarenador - Skimmer Tipo 1 (Incluye concreto, formaleta y acero)</v>
          </cell>
        </row>
        <row r="124">
          <cell r="A124" t="str">
            <v>Desarenador - Skimmer Tipo 1 (Incluye concreto, formaleta y acero)</v>
          </cell>
        </row>
        <row r="125">
          <cell r="A125" t="str">
            <v>Desarenador - Skimmer Tipo 1 (Incluye concreto, formaleta y acero)</v>
          </cell>
        </row>
        <row r="126">
          <cell r="A126" t="str">
            <v>Desarenador - Skimmer Tipo 1 (Incluye concreto, formaleta y acero)</v>
          </cell>
        </row>
        <row r="127">
          <cell r="A127" t="str">
            <v>Desarenador - Skimmer Tipo 1 (Incluye concreto, formaleta y acero)</v>
          </cell>
        </row>
        <row r="128">
          <cell r="A128" t="str">
            <v>Desarenador - Skimmer Tipo 1 (Incluye concreto, formaleta y acero)</v>
          </cell>
        </row>
        <row r="129">
          <cell r="A129" t="str">
            <v>Desarenador - Skimmer Tipo 1 (Incluye concreto, formaleta y acero)</v>
          </cell>
        </row>
        <row r="130">
          <cell r="A130" t="str">
            <v>Desarenador - Skimmer Tipo 2 (Incluye concreto, formaleta y acero)</v>
          </cell>
        </row>
        <row r="131">
          <cell r="A131" t="str">
            <v>Desarenador - Skimmer Tipo 2 (Incluye concreto, formaleta y acero)</v>
          </cell>
        </row>
        <row r="132">
          <cell r="A132" t="str">
            <v>Desarenador - Skimmer Tipo 2 (Incluye concreto, formaleta y acero)</v>
          </cell>
        </row>
        <row r="133">
          <cell r="A133" t="str">
            <v>Desarenador - Skimmer Tipo 2 (Incluye concreto, formaleta y acero)</v>
          </cell>
        </row>
        <row r="134">
          <cell r="A134" t="str">
            <v>Desarenador - Skimmer Tipo 2 (Incluye concreto, formaleta y acero)</v>
          </cell>
        </row>
        <row r="135">
          <cell r="A135" t="str">
            <v>Desarenador - Skimmer Tipo 2 (Incluye concreto, formaleta y acero)</v>
          </cell>
        </row>
        <row r="136">
          <cell r="A136" t="str">
            <v>Desarenador - Skimmer Tipo 2 (Incluye concreto, formaleta y acero)</v>
          </cell>
        </row>
        <row r="137">
          <cell r="A137" t="str">
            <v>Desarenador - Skimmer Tipo 2 (Incluye concreto, formaleta y acero)</v>
          </cell>
        </row>
        <row r="138">
          <cell r="A138" t="str">
            <v>Desarenador - Skimmer Tipo 2 (Incluye concreto, formaleta y acero)</v>
          </cell>
        </row>
        <row r="139">
          <cell r="A139" t="str">
            <v>Desarenador - Skimmer Tipo 2 (Incluye concreto, formaleta y acero)</v>
          </cell>
        </row>
        <row r="140">
          <cell r="A140" t="str">
            <v>Desarenador - Skimmer Tipo 2 (Incluye concreto, formaleta y acero)</v>
          </cell>
        </row>
        <row r="141">
          <cell r="A141" t="str">
            <v>Desarenador - Skimmer Tipo 2 (Incluye concreto, formaleta y acero)</v>
          </cell>
        </row>
        <row r="142">
          <cell r="A142" t="str">
            <v>Desarenador - Skimmer Tipo 2 (Incluye concreto, formaleta y acero)</v>
          </cell>
        </row>
        <row r="143">
          <cell r="A143" t="str">
            <v>Desarenador - Skimmer Tipo 2 (Incluye concreto, formaleta y acero)</v>
          </cell>
        </row>
        <row r="144">
          <cell r="A144" t="str">
            <v>Caja de bombeo piscinas (1.0x1.0x1.0m)</v>
          </cell>
        </row>
        <row r="145">
          <cell r="A145" t="str">
            <v>Caja de bombeo piscinas (1.0x1.0x1.0m)</v>
          </cell>
        </row>
        <row r="146">
          <cell r="A146" t="str">
            <v>Caja de bombeo piscinas (1.0x1.0x1.0m)</v>
          </cell>
        </row>
        <row r="147">
          <cell r="A147" t="str">
            <v>Caja de bombeo piscinas (1.0x1.0x1.0m)</v>
          </cell>
        </row>
        <row r="148">
          <cell r="A148" t="str">
            <v>Caja de bombeo piscinas (1.0x1.0x1.0m)</v>
          </cell>
        </row>
        <row r="149">
          <cell r="A149" t="str">
            <v>Caja de bombeo piscinas (1.0x1.0x1.0m)</v>
          </cell>
        </row>
        <row r="150">
          <cell r="A150" t="str">
            <v>Caja de bombeo piscinas (1.0x1.0x1.0m)</v>
          </cell>
        </row>
        <row r="151">
          <cell r="A151" t="str">
            <v>Caja de bombeo piscinas (1.0x1.0x1.0m)</v>
          </cell>
        </row>
        <row r="152">
          <cell r="A152" t="str">
            <v>Caja de bombeo piscinas (1.0x1.0x1.0m)</v>
          </cell>
        </row>
        <row r="153">
          <cell r="A153" t="str">
            <v>Dren frances  (0,6x0,6m) (Incluye geotextil NT1600 y grava de 2" o 4") (No incluye excavación</v>
          </cell>
        </row>
        <row r="154">
          <cell r="A154" t="str">
            <v>Dren frances  (0,6x0,6m) (Incluye geotextil NT1600 y grava de 2" o 4") (No incluye excavación</v>
          </cell>
        </row>
        <row r="155">
          <cell r="A155" t="str">
            <v>Dren frances  (0,6x0,6m) (Incluye geotextil NT1600 y grava de 2" o 4") (No incluye excavación</v>
          </cell>
        </row>
        <row r="156">
          <cell r="A156" t="str">
            <v>Dren frances  (0,6x0,6m) (Incluye geotextil NT1600 y grava de 2" o 4") (No incluye excavación</v>
          </cell>
        </row>
        <row r="157">
          <cell r="A157" t="str">
            <v>Dren frances  (0,6x0,6m) (Incluye geotextil NT1600 y grava de 2" o 4") (No incluye excavación</v>
          </cell>
        </row>
        <row r="158">
          <cell r="A158" t="str">
            <v>Dren frances  (0,6x0,6m) (Incluye geotextil NT1600 y grava de 2" o 4") (No incluye excavación</v>
          </cell>
        </row>
        <row r="159">
          <cell r="A159" t="str">
            <v>Dren frances  (0,6x0,6m) (Incluye geotextil NT1600 y grava de 2" o 4") (No incluye excavación</v>
          </cell>
        </row>
        <row r="160">
          <cell r="A160" t="str">
            <v>Tubo PVC f =  8 para piscinas</v>
          </cell>
        </row>
        <row r="161">
          <cell r="A161" t="str">
            <v>Tubo PVC f =  8 para piscinas</v>
          </cell>
        </row>
        <row r="162">
          <cell r="A162" t="str">
            <v>Tubo PVC f =  8 para piscinas</v>
          </cell>
        </row>
        <row r="163">
          <cell r="A163" t="str">
            <v>Tubo PVC f =  8 para piscinas</v>
          </cell>
        </row>
        <row r="164">
          <cell r="A164" t="str">
            <v>Tubo PVC f =  8 para piscinas</v>
          </cell>
        </row>
        <row r="165">
          <cell r="A165" t="str">
            <v>Tubo PVC f =  8 para piscinas</v>
          </cell>
        </row>
        <row r="166">
          <cell r="A166" t="str">
            <v>Tubo PVC f =  8 para piscinas</v>
          </cell>
        </row>
        <row r="167">
          <cell r="A167" t="str">
            <v>Malla electrosoldada</v>
          </cell>
        </row>
        <row r="168">
          <cell r="A168" t="str">
            <v>Malla electrosoldada</v>
          </cell>
        </row>
        <row r="169">
          <cell r="A169" t="str">
            <v>Malla electrosoldada</v>
          </cell>
        </row>
        <row r="170">
          <cell r="A170" t="str">
            <v>Malla electrosoldada</v>
          </cell>
        </row>
        <row r="171">
          <cell r="A171" t="str">
            <v>Malla electrosoldada</v>
          </cell>
        </row>
        <row r="172">
          <cell r="A172" t="str">
            <v>Malla electrosoldada</v>
          </cell>
        </row>
        <row r="173">
          <cell r="A173" t="str">
            <v>Malla electrosoldada</v>
          </cell>
        </row>
        <row r="174">
          <cell r="A174" t="str">
            <v>Acero PDR 60</v>
          </cell>
        </row>
        <row r="175">
          <cell r="A175" t="str">
            <v>Acero PDR 60</v>
          </cell>
        </row>
        <row r="176">
          <cell r="A176" t="str">
            <v>Acero PDR 60</v>
          </cell>
        </row>
        <row r="177">
          <cell r="A177" t="str">
            <v>Acero PDR 60</v>
          </cell>
        </row>
        <row r="178">
          <cell r="A178" t="str">
            <v>Acero PDR 60</v>
          </cell>
        </row>
        <row r="179">
          <cell r="A179" t="str">
            <v>Acero PDR 60</v>
          </cell>
        </row>
        <row r="180">
          <cell r="A180" t="str">
            <v>Acero PDR 60</v>
          </cell>
        </row>
        <row r="181">
          <cell r="A181" t="str">
            <v>Acero A-37</v>
          </cell>
        </row>
        <row r="182">
          <cell r="A182" t="str">
            <v>Acero A-37</v>
          </cell>
        </row>
        <row r="183">
          <cell r="A183" t="str">
            <v>Acero A-37</v>
          </cell>
        </row>
        <row r="184">
          <cell r="A184" t="str">
            <v>Acero A-37</v>
          </cell>
        </row>
        <row r="185">
          <cell r="A185" t="str">
            <v>Acero A-37</v>
          </cell>
        </row>
        <row r="186">
          <cell r="A186" t="str">
            <v>Acero A-37</v>
          </cell>
        </row>
        <row r="187">
          <cell r="A187" t="str">
            <v>Acero A-37</v>
          </cell>
        </row>
        <row r="188">
          <cell r="A188" t="str">
            <v>Cable de Cobre Aislado No. 8</v>
          </cell>
        </row>
        <row r="189">
          <cell r="A189" t="str">
            <v>Cable de Cobre Aislado No. 8</v>
          </cell>
        </row>
        <row r="190">
          <cell r="A190" t="str">
            <v>Cable de Cobre Aislado No. 8</v>
          </cell>
        </row>
        <row r="191">
          <cell r="A191" t="str">
            <v>Cable de Cobre Aislado No. 8</v>
          </cell>
        </row>
        <row r="192">
          <cell r="A192" t="str">
            <v>Cable de Cobre Aislado No. 8</v>
          </cell>
        </row>
        <row r="193">
          <cell r="A193" t="str">
            <v>Cable de Cobre Aislado No. 8</v>
          </cell>
        </row>
        <row r="194">
          <cell r="A194" t="str">
            <v>Cable de Cobre Aislado No. 8</v>
          </cell>
        </row>
        <row r="195">
          <cell r="A195" t="str">
            <v>Poste metálico (Incluye cimentación, montaje y puesta en funcionamiento para tres reflectores)</v>
          </cell>
        </row>
        <row r="196">
          <cell r="A196" t="str">
            <v>Poste metálico (Incluye cimentación, montaje y puesta en funcionamiento para tres reflectores)</v>
          </cell>
        </row>
        <row r="197">
          <cell r="A197" t="str">
            <v>Poste metálico (Incluye cimentación, montaje y puesta en funcionamiento para tres reflectores)</v>
          </cell>
        </row>
        <row r="198">
          <cell r="A198" t="str">
            <v>Poste metálico (Incluye cimentación, montaje y puesta en funcionamiento para tres reflectores)</v>
          </cell>
        </row>
        <row r="199">
          <cell r="A199" t="str">
            <v>Poste metálico (Incluye cimentación, montaje y puesta en funcionamiento para tres reflectores)</v>
          </cell>
        </row>
        <row r="200">
          <cell r="A200" t="str">
            <v>Poste metálico (Incluye cimentación, montaje y puesta en funcionamiento para tres reflectores)</v>
          </cell>
        </row>
        <row r="201">
          <cell r="A201" t="str">
            <v>Poste metálico (Incluye cimentación, montaje y puesta en funcionamiento para tres reflectores)</v>
          </cell>
        </row>
        <row r="202">
          <cell r="A202" t="str">
            <v>Poste metálico (Incluye cimentación, montaje y puesta en funcionamiento para tres reflectores)</v>
          </cell>
        </row>
        <row r="203">
          <cell r="A203" t="str">
            <v>Reflectores</v>
          </cell>
        </row>
        <row r="204">
          <cell r="A204" t="str">
            <v>Reflectores</v>
          </cell>
        </row>
        <row r="205">
          <cell r="A205" t="str">
            <v>Reflectores</v>
          </cell>
        </row>
        <row r="206">
          <cell r="A206" t="str">
            <v>Reflectores</v>
          </cell>
        </row>
        <row r="207">
          <cell r="A207" t="str">
            <v>Reflectores</v>
          </cell>
        </row>
        <row r="208">
          <cell r="A208" t="str">
            <v>Reflectores</v>
          </cell>
        </row>
        <row r="209">
          <cell r="A209" t="str">
            <v>Cerramiento (Incluye suministro e instalacion alambre de puas 4 hilos y poste en concreto reforzado)</v>
          </cell>
        </row>
        <row r="210">
          <cell r="A210" t="str">
            <v>Cerramiento (Incluye suministro e instalacion alambre de puas 4 hilos y poste en concreto reforzado)</v>
          </cell>
        </row>
        <row r="211">
          <cell r="A211" t="str">
            <v>Cerramiento (Incluye suministro e instalacion alambre de puas 4 hilos y poste en concreto reforzado)</v>
          </cell>
        </row>
        <row r="212">
          <cell r="A212" t="str">
            <v>Cerramiento (Incluye suministro e instalacion alambre de puas 4 hilos y poste en concreto reforzado)</v>
          </cell>
        </row>
        <row r="213">
          <cell r="A213" t="str">
            <v>Cerramiento (Incluye suministro e instalacion alambre de puas 4 hilos y poste en concreto reforzado)</v>
          </cell>
        </row>
        <row r="214">
          <cell r="A214" t="str">
            <v>Cerramiento (Incluye suministro e instalacion alambre de puas 4 hilos y poste en concreto reforzado)</v>
          </cell>
        </row>
        <row r="215">
          <cell r="A215" t="str">
            <v>Cerramiento (Incluye suministro e instalacion alambre de puas 4 hilos y poste en concreto reforzado)</v>
          </cell>
        </row>
        <row r="216">
          <cell r="A216" t="str">
            <v>Cerramiento (Incluye suministro e instalacion alambre de puas 4 hilos y poste en concreto reforzado)</v>
          </cell>
        </row>
        <row r="217">
          <cell r="A217" t="str">
            <v>Cerramiento (Incluye suministro e instalacion alambre de puas 4 hilos y poste en concreto reforzado)</v>
          </cell>
        </row>
        <row r="218">
          <cell r="A218" t="str">
            <v>Cerramiento (Incluye suministro e instalacion alambre de puas 4 hilos y poste en concreto reforzado)</v>
          </cell>
        </row>
        <row r="219">
          <cell r="A219" t="str">
            <v>Cerramiento (Incluye suministro e instalacion alambre de puas 6 hilos y poste en concreto reforzado)</v>
          </cell>
        </row>
        <row r="220">
          <cell r="A220" t="str">
            <v>Cerramiento (Incluye suministro e instalacion alambre de puas 6 hilos y poste en concreto reforzado)</v>
          </cell>
        </row>
        <row r="221">
          <cell r="A221" t="str">
            <v>Cerramiento (Incluye suministro e instalacion alambre de puas 6 hilos y poste en concreto reforzado)</v>
          </cell>
        </row>
        <row r="222">
          <cell r="A222" t="str">
            <v>Cerramiento (Incluye suministro e instalacion alambre de puas 6 hilos y poste en concreto reforzado)</v>
          </cell>
        </row>
        <row r="223">
          <cell r="A223" t="str">
            <v>Cerramiento (Incluye suministro e instalacion alambre de puas 6 hilos y poste en concreto reforzado)</v>
          </cell>
        </row>
        <row r="224">
          <cell r="A224" t="str">
            <v>Cerramiento (Incluye suministro e instalacion alambre de puas 6 hilos y poste en concreto reforzado)</v>
          </cell>
        </row>
        <row r="225">
          <cell r="A225" t="str">
            <v>Cerramiento (Incluye suministro e instalacion alambre de puas 6 hilos y poste en concreto reforzado)</v>
          </cell>
        </row>
        <row r="226">
          <cell r="A226" t="str">
            <v>Cerramiento (Incluye suministro e instalacion alambre de puas 6 hilos y poste en concreto reforzado)</v>
          </cell>
        </row>
        <row r="227">
          <cell r="A227" t="str">
            <v>Cerramiento (Incluye suministro e instalacion alambre de puas 6 hilos y poste en concreto reforzado)</v>
          </cell>
        </row>
        <row r="228">
          <cell r="A228" t="str">
            <v>Cerramiento (Incluye suministro e instalacion alambre de puas 6 hilos y poste en concreto reforzado)</v>
          </cell>
        </row>
        <row r="229">
          <cell r="A229" t="str">
            <v>Caseta de Residuos Sólidos y Químicos.  Estructura en madera y cubierta liviana. Area 6*6 h= 2,5m (No incluye placa piso)</v>
          </cell>
        </row>
        <row r="230">
          <cell r="A230" t="str">
            <v>Caseta de Residuos Sólidos y Químicos.  Estructura en madera y cubierta liviana. Area 6*6 h= 2,5m (No incluye placa piso)</v>
          </cell>
        </row>
        <row r="231">
          <cell r="A231" t="str">
            <v>Caseta de Residuos Sólidos y Químicos.  Estructura en madera y cubierta liviana. Area 6*6 h= 2,5m (No incluye placa piso)</v>
          </cell>
        </row>
        <row r="232">
          <cell r="A232" t="str">
            <v>Caseta de Residuos Sólidos y Químicos.  Estructura en madera y cubierta liviana. Area 6*6 h= 2,5m (No incluye placa piso)</v>
          </cell>
        </row>
        <row r="233">
          <cell r="A233" t="str">
            <v>Caseta de Residuos Sólidos y Químicos.  Estructura en madera y cubierta liviana. Area 6*6 h= 2,5m (No incluye placa piso)</v>
          </cell>
        </row>
        <row r="234">
          <cell r="A234" t="str">
            <v>Caseta de Residuos Sólidos y Químicos.  Estructura en madera y cubierta liviana. Area 6*6 h= 2,5m (No incluye placa piso)</v>
          </cell>
        </row>
        <row r="235">
          <cell r="A235" t="str">
            <v>Caseta de Residuos Sólidos y Químicos.  Estructura en madera y cubierta liviana. Area 6*6 h= 2,5m (No incluye placa piso)</v>
          </cell>
        </row>
        <row r="236">
          <cell r="A236" t="str">
            <v>Caseta de Residuos Sólidos y Químicos.  Estructura en madera y cubierta liviana. Area 6*6 h= 2,5m (No incluye placa piso)</v>
          </cell>
        </row>
        <row r="237">
          <cell r="A237" t="str">
            <v>Caseta de Residuos Sólidos y Químicos.  Estructura en madera y cubierta liviana. Area 6*6 h= 2,5m (No incluye placa piso)</v>
          </cell>
        </row>
        <row r="238">
          <cell r="A238" t="str">
            <v>Caseta de Residuos Sólidos y Químicos.  Estructura en madera y cubierta liviana. Area 6*6 h= 2,5m (No incluye placa piso)</v>
          </cell>
        </row>
        <row r="239">
          <cell r="A239" t="str">
            <v>Caseta de químicos. Estructura en tubería de 2 7/8" y cubierta liviana. Area 10*10 h=4,5m. No incluye placa de piso</v>
          </cell>
        </row>
        <row r="240">
          <cell r="A240" t="str">
            <v>Caseta de químicos. Estructura en tubería de 2 7/8" y cubierta liviana. Area 10*10 h=4,5m. No incluye placa de piso</v>
          </cell>
        </row>
        <row r="241">
          <cell r="A241" t="str">
            <v>Caseta de químicos. Estructura en tubería de 2 7/8" y cubierta liviana. Area 10*10 h=4,5m. No incluye placa de piso</v>
          </cell>
        </row>
        <row r="242">
          <cell r="A242" t="str">
            <v>Caseta de químicos. Estructura en tubería de 2 7/8" y cubierta liviana. Area 10*10 h=4,5m. No incluye placa de piso</v>
          </cell>
        </row>
        <row r="243">
          <cell r="A243" t="str">
            <v>Caseta de químicos. Estructura en tubería de 2 7/8" y cubierta liviana. Area 10*10 h=4,5m. No incluye placa de piso</v>
          </cell>
        </row>
        <row r="244">
          <cell r="A244" t="str">
            <v>Caseta de químicos. Estructura en tubería de 2 7/8" y cubierta liviana. Area 10*10 h=4,5m. No incluye placa de piso</v>
          </cell>
        </row>
        <row r="245">
          <cell r="A245" t="str">
            <v>Caseta de químicos. Estructura en tubería de 2 7/8" y cubierta liviana. Area 10*10 h=4,5m. No incluye placa de piso</v>
          </cell>
        </row>
        <row r="246">
          <cell r="A246" t="str">
            <v>Caseta de químicos. Estructura en tubería de 2 7/8" y cubierta liviana. Area 10*10 h=4,5m. No incluye placa de piso</v>
          </cell>
        </row>
        <row r="247">
          <cell r="A247" t="str">
            <v>Caseta de químicos. Estructura en tubería de 2 7/8" y cubierta liviana. Area 10*10 h=4,5m. No incluye placa de piso</v>
          </cell>
        </row>
        <row r="248">
          <cell r="A248" t="str">
            <v>Caseta de químicos. Estructura en tubería de 2 7/8" y cubierta liviana. Area 10*10 h=4,5m. No incluye placa de piso</v>
          </cell>
        </row>
        <row r="249">
          <cell r="A249" t="str">
            <v>Empradizacion por semilla al boleo con adicion de abono y riego</v>
          </cell>
        </row>
        <row r="250">
          <cell r="A250" t="str">
            <v>Empradizacion por semilla al boleo con adicion de abono y riego</v>
          </cell>
        </row>
        <row r="251">
          <cell r="A251" t="str">
            <v>Empradizacion por semilla al boleo con adicion de abono y riego</v>
          </cell>
        </row>
        <row r="252">
          <cell r="A252" t="str">
            <v>Empradizacion por semilla al boleo con adicion de abono y riego</v>
          </cell>
        </row>
        <row r="253">
          <cell r="A253" t="str">
            <v>Empradizacion por semilla al boleo con adicion de abono y riego</v>
          </cell>
        </row>
        <row r="254">
          <cell r="A254" t="str">
            <v>Empradizacion por semilla al boleo con adicion de abono y riego</v>
          </cell>
        </row>
        <row r="255">
          <cell r="A255" t="str">
            <v>Empradizacion por semilla al boleo con adicion de abono y riego</v>
          </cell>
        </row>
        <row r="256">
          <cell r="A256" t="str">
            <v>Empradizacion por semilla al boleo con adicion de abono y riego</v>
          </cell>
        </row>
        <row r="257">
          <cell r="A257" t="str">
            <v>Empradizacion por semilla al boleo con adicion de abono y riego</v>
          </cell>
        </row>
        <row r="258">
          <cell r="A258" t="str">
            <v>Empradizacion por semilla al boleo con adicion de abono y riego</v>
          </cell>
        </row>
        <row r="259">
          <cell r="A259" t="str">
            <v>Empradizacion por semilla al boleo con adicion de abono y riego</v>
          </cell>
        </row>
        <row r="260">
          <cell r="A260" t="str">
            <v>Empradizacion por semilla al boleo con adicion de abono y riego</v>
          </cell>
        </row>
        <row r="261">
          <cell r="A261" t="str">
            <v>Empradizacion por semilla al boleo con adicion de abono y riego</v>
          </cell>
        </row>
        <row r="262">
          <cell r="A262" t="str">
            <v>Empradizacion por semilla al boleo con adicion de abono y riego</v>
          </cell>
        </row>
        <row r="263">
          <cell r="A263" t="str">
            <v>Suministro e instalación de geomembrana  60 mils</v>
          </cell>
        </row>
        <row r="264">
          <cell r="A264" t="str">
            <v>Suministro e instalación de geomembrana  60 mils</v>
          </cell>
        </row>
        <row r="265">
          <cell r="A265" t="str">
            <v>Suministro e instalación de geomembrana  60 mils</v>
          </cell>
        </row>
        <row r="266">
          <cell r="A266" t="str">
            <v>Suministro e instalación de geomembrana  60 mils</v>
          </cell>
        </row>
        <row r="267">
          <cell r="A267" t="str">
            <v>Suministro e instalación de geomembrana  60 mils</v>
          </cell>
        </row>
        <row r="268">
          <cell r="A268" t="str">
            <v>Suministro e instalación de geomembrana  60 mils</v>
          </cell>
        </row>
        <row r="269">
          <cell r="A269" t="str">
            <v>Instalación de geotextil</v>
          </cell>
        </row>
        <row r="270">
          <cell r="A270" t="str">
            <v>Instalación de geotextil</v>
          </cell>
        </row>
        <row r="271">
          <cell r="A271" t="str">
            <v>Instalación de geotextil</v>
          </cell>
        </row>
        <row r="272">
          <cell r="A272" t="str">
            <v>Instalación de geotextil</v>
          </cell>
        </row>
        <row r="273">
          <cell r="A273" t="str">
            <v>Sacos rellenos en suelo cemento 1:10</v>
          </cell>
        </row>
        <row r="274">
          <cell r="A274" t="str">
            <v>Sacos rellenos en suelo cemento 1:10</v>
          </cell>
        </row>
        <row r="275">
          <cell r="A275" t="str">
            <v>Sacos rellenos en suelo cemento 1:10</v>
          </cell>
        </row>
        <row r="276">
          <cell r="A276" t="str">
            <v>Sacos rellenos en suelo cemento 1:10</v>
          </cell>
        </row>
        <row r="277">
          <cell r="A277" t="str">
            <v>Sacos rellenos en suelo cemento 1:10</v>
          </cell>
        </row>
        <row r="278">
          <cell r="A278" t="str">
            <v>Sacos rellenos en suelo cemento 1:10</v>
          </cell>
        </row>
        <row r="279">
          <cell r="A279" t="str">
            <v>Sacos rellenos en suelo cemento 1:10</v>
          </cell>
        </row>
        <row r="280">
          <cell r="A280" t="str">
            <v>Sacos rellenos en suelo cemento 1:10</v>
          </cell>
        </row>
        <row r="281">
          <cell r="A281" t="str">
            <v>Limpieza de alcantarillas</v>
          </cell>
        </row>
        <row r="282">
          <cell r="A282" t="str">
            <v>Limpieza de alcantarillas</v>
          </cell>
        </row>
        <row r="283">
          <cell r="A283" t="str">
            <v>Limpieza de alcantarillas</v>
          </cell>
        </row>
        <row r="284">
          <cell r="A284" t="str">
            <v>Limpieza de alcantarillas</v>
          </cell>
        </row>
        <row r="285">
          <cell r="A285" t="str">
            <v>Limpieza de alcantarillas</v>
          </cell>
        </row>
        <row r="286">
          <cell r="A286" t="str">
            <v>Mantenimiento vía existente tipología 1.  Escarificación, extendido, nivelación, cuneteo y compactación</v>
          </cell>
        </row>
        <row r="287">
          <cell r="A287" t="str">
            <v>Mantenimiento vía existente tipología 1.  Escarificación, extendido, nivelación, cuneteo y compactación</v>
          </cell>
        </row>
        <row r="288">
          <cell r="A288" t="str">
            <v>Mantenimiento vía existente tipología 1.  Escarificación, extendido, nivelación, cuneteo y compactación</v>
          </cell>
        </row>
        <row r="289">
          <cell r="A289" t="str">
            <v>Mantenimiento vía existente tipología 1.  Escarificación, extendido, nivelación, cuneteo y compactación</v>
          </cell>
        </row>
        <row r="290">
          <cell r="A290" t="str">
            <v>Mantenimiento vía existente tipología 1.  Escarificación, extendido, nivelación, cuneteo y compactación</v>
          </cell>
        </row>
        <row r="291">
          <cell r="A291" t="str">
            <v>Mantenimiento vía existente tipología 1.  Escarificación, extendido, nivelación, cuneteo y compactación</v>
          </cell>
        </row>
        <row r="292">
          <cell r="A292" t="str">
            <v>Mantenimiento vía existente tipología 2.  Escarificación, incorporación de material lateral o foráneo, mezcla, extendido, nivelación, cuneteo y compactación</v>
          </cell>
        </row>
        <row r="293">
          <cell r="A293" t="str">
            <v>Mantenimiento vía existente tipología 2.  Escarificación, incorporación de material lateral o foráneo, mezcla, extendido, nivelación, cuneteo y compactación</v>
          </cell>
        </row>
        <row r="294">
          <cell r="A294" t="str">
            <v>Mantenimiento vía existente tipología 2.  Escarificación, incorporación de material lateral o foráneo, mezcla, extendido, nivelación, cuneteo y compactación</v>
          </cell>
        </row>
        <row r="295">
          <cell r="A295" t="str">
            <v>Mantenimiento vía existente tipología 2.  Escarificación, incorporación de material lateral o foráneo, mezcla, extendido, nivelación, cuneteo y compactación</v>
          </cell>
        </row>
        <row r="296">
          <cell r="A296" t="str">
            <v>Mantenimiento vía existente tipología 2.  Escarificación, incorporación de material lateral o foráneo, mezcla, extendido, nivelación, cuneteo y compactación</v>
          </cell>
        </row>
        <row r="297">
          <cell r="A297" t="str">
            <v>Mantenimiento vía existente tipología 2.  Escarificación, incorporación de material lateral o foráneo, mezcla, extendido, nivelación, cuneteo y compactación</v>
          </cell>
        </row>
        <row r="298">
          <cell r="A298" t="str">
            <v>Construcción de quiebrapatas e=.20, b=5 m,  L=3,5.  Incluye excavación, concreto, parrillas, rellenos</v>
          </cell>
        </row>
        <row r="299">
          <cell r="A299" t="str">
            <v>Construcción de quiebrapatas e=.20, b=5 m,  L=3,5.  Incluye excavación, concreto, parrillas, rellenos</v>
          </cell>
        </row>
        <row r="300">
          <cell r="A300" t="str">
            <v>Construcción de quiebrapatas e=.20, b=5 m,  L=3,5.  Incluye excavación, concreto, parrillas, rellenos</v>
          </cell>
        </row>
        <row r="301">
          <cell r="A301" t="str">
            <v>Construcción de quiebrapatas e=.20, b=5 m,  L=3,5.  Incluye excavación, concreto, parrillas, rellenos</v>
          </cell>
        </row>
        <row r="302">
          <cell r="A302" t="str">
            <v>Construcción de quiebrapatas e=.20, b=5 m,  L=3,5.  Incluye excavación, concreto, parrillas, rellenos</v>
          </cell>
        </row>
        <row r="303">
          <cell r="A303" t="str">
            <v>Construcción de quiebrapatas e=.20, b=5 m,  L=3,5.  Incluye excavación, concreto, parrillas, rellenos</v>
          </cell>
        </row>
        <row r="304">
          <cell r="A304" t="str">
            <v>Construcción de quiebrapatas e=.20, b=5 m,  L=3,5.  Incluye excavación, concreto, parrillas, rellenos</v>
          </cell>
        </row>
        <row r="305">
          <cell r="A305" t="str">
            <v>Construcción de quiebrapatas e=.20, b=5 m,  L=3,5.  Incluye excavación, concreto, parrillas, rellenos</v>
          </cell>
        </row>
        <row r="306">
          <cell r="A306" t="str">
            <v>Construcción de quiebrapatas e=.20, b=5 m,  L=3,5.  Incluye excavación, concreto, parrillas, rellenos</v>
          </cell>
        </row>
        <row r="307">
          <cell r="A307" t="str">
            <v>Construcción de quiebrapatas e=.20, b=5 m,  L=3,5.  Incluye excavación, concreto, parrillas, rellenos</v>
          </cell>
        </row>
        <row r="308">
          <cell r="A308" t="str">
            <v>Construcción de quiebrapatas e=.20, b=5 m,  L=3,5.  Incluye excavación, concreto, parrillas, rellenos</v>
          </cell>
        </row>
        <row r="309">
          <cell r="A309" t="str">
            <v>Construcción de quiebrapatas e=.20, b=5 m,  L=3,5.  Incluye excavación, concreto, parrillas, rellenos</v>
          </cell>
        </row>
        <row r="310">
          <cell r="A310" t="str">
            <v>Construcción de quiebrapatas e=.20, b=5 m,  L=3,5.  Incluye excavación, concreto, parrillas, rellenos</v>
          </cell>
        </row>
        <row r="311">
          <cell r="A311" t="str">
            <v>Construcción sistema de puesta a tierra locación típica</v>
          </cell>
        </row>
        <row r="312">
          <cell r="A312" t="str">
            <v>Construcción sistema de puesta a tierra locación típica</v>
          </cell>
        </row>
        <row r="313">
          <cell r="A313" t="str">
            <v>Construcción sistema de puesta a tierra locación típica</v>
          </cell>
        </row>
        <row r="314">
          <cell r="A314" t="str">
            <v>Construcción sistema de puesta a tierra locación típica</v>
          </cell>
        </row>
        <row r="315">
          <cell r="A315" t="str">
            <v>Construcción sistema de puesta a tierra locación típica</v>
          </cell>
        </row>
        <row r="316">
          <cell r="A316" t="str">
            <v>Construcción sistema de puesta a tierra locación típica</v>
          </cell>
        </row>
        <row r="317">
          <cell r="A317" t="str">
            <v>Construcción sistema de puesta a tierra locación típica</v>
          </cell>
        </row>
        <row r="318">
          <cell r="A318" t="str">
            <v>Construcción sistema de puesta a tierra locación típica</v>
          </cell>
        </row>
        <row r="319">
          <cell r="A319" t="str">
            <v>Construcción sistema de puesta a tierra locación típica</v>
          </cell>
        </row>
        <row r="320">
          <cell r="A320" t="str">
            <v>Construcción sistema de puesta a tierra locación típica</v>
          </cell>
        </row>
        <row r="321">
          <cell r="A321" t="str">
            <v>Construcción sistema de puesta a tierra locación típica</v>
          </cell>
        </row>
        <row r="322">
          <cell r="A322" t="str">
            <v>Construcción sistema de puesta a tierra locación típica</v>
          </cell>
        </row>
        <row r="323">
          <cell r="A323" t="str">
            <v>Construcción sistema de puesta a tierra locación típica</v>
          </cell>
        </row>
        <row r="324">
          <cell r="A324" t="str">
            <v>Construcción sistema de puesta a tierra locación típica</v>
          </cell>
        </row>
        <row r="325">
          <cell r="A325" t="str">
            <v>Construcción sistema de puesta a tierra locación típica</v>
          </cell>
        </row>
        <row r="326">
          <cell r="A326" t="str">
            <v>Retiro y diposición final de material sobrante de excavación, descapote, derrumbes, etc .  No incluye transporte</v>
          </cell>
        </row>
        <row r="327">
          <cell r="A327" t="str">
            <v>Retiro y diposición final de material sobrante de excavación, descapote, derrumbes, etc .  No incluye transporte</v>
          </cell>
        </row>
        <row r="328">
          <cell r="A328" t="str">
            <v>Retiro y diposición final de material sobrante de excavación, descapote, derrumbes, etc .  No incluye transporte</v>
          </cell>
        </row>
        <row r="329">
          <cell r="A329" t="str">
            <v>Retiro y diposición final de material sobrante de excavación, descapote, derrumbes, etc .  No incluye transporte</v>
          </cell>
        </row>
        <row r="330">
          <cell r="A330" t="str">
            <v>Suministro e instalación de tubo conductor D=20", schd. 40, L=6 m.  Incluye excavación e instalación a 4 m de profundidad.</v>
          </cell>
        </row>
        <row r="331">
          <cell r="A331" t="str">
            <v>Suministro e instalación de tubo conductor D=20", schd. 40, L=6 m.  Incluye excavación e instalación a 4 m de profundidad.</v>
          </cell>
        </row>
        <row r="332">
          <cell r="A332" t="str">
            <v>Suministro e instalación de tubo conductor D=20", schd. 40, L=6 m.  Incluye excavación e instalación a 4 m de profundidad.</v>
          </cell>
        </row>
        <row r="333">
          <cell r="A333" t="str">
            <v>Suministro e instalación de tubo conductor D=20", schd. 40, L=6 m.  Incluye excavación e instalación a 4 m de profundidad.</v>
          </cell>
        </row>
        <row r="334">
          <cell r="A334" t="str">
            <v>Suministro e instalación de tubo conductor D=20", schd. 40, L=6 m.  Incluye excavación e instalación a 4 m de profundidad.</v>
          </cell>
        </row>
        <row r="335">
          <cell r="A335" t="str">
            <v>Suministro e instalación de tubo conductor D=20", schd. 40, L=6 m.  Incluye excavación e instalación a 4 m de profundidad.</v>
          </cell>
        </row>
        <row r="336">
          <cell r="A336" t="str">
            <v>Suministro e instalación de tubo conductor D=20", schd. 40, L=6 m.  Incluye excavación e instalación a 4 m de profundidad.</v>
          </cell>
        </row>
        <row r="337">
          <cell r="A337" t="str">
            <v>Suministro e instalación de tubo conductor D=20", schd. 40, L=6 m.  Incluye excavación e instalación a 4 m de profundidad.</v>
          </cell>
        </row>
        <row r="338">
          <cell r="A338" t="str">
            <v>Suministro e instalación de tubo conductor D=20", schd. 40, L=6 m.  Incluye excavación e instalación a 4 m de profundidad.</v>
          </cell>
        </row>
        <row r="339">
          <cell r="A339" t="str">
            <v>Suministro e instalación de tubo conductor D=20", schd. 40, L=6 m.  Incluye excavación e instalación a 4 m de profundidad.</v>
          </cell>
        </row>
        <row r="340">
          <cell r="A340" t="str">
            <v>Suministro e instalación de tubo conductor D=20", schd. 40, L=6 m.  Incluye excavación e instalación a 4 m de profundidad.</v>
          </cell>
        </row>
        <row r="341">
          <cell r="A341" t="str">
            <v>Suministro e instalación de tubo conductor D=20", schd. 40, L=6 m.  Incluye excavación e instalación a 4 m de profundidad.</v>
          </cell>
        </row>
        <row r="342">
          <cell r="A342" t="str">
            <v>Suministro e instalación de tubo conductor D=20", schd. 40, L=6 m.  Incluye excavación e instalación a 4 m de profundidad.</v>
          </cell>
        </row>
        <row r="343">
          <cell r="A343" t="str">
            <v>Repaleo de material</v>
          </cell>
        </row>
        <row r="344">
          <cell r="A344" t="str">
            <v>Repaleo de material</v>
          </cell>
        </row>
        <row r="345">
          <cell r="A345" t="str">
            <v>Descapote a máquina.</v>
          </cell>
        </row>
        <row r="346">
          <cell r="A346" t="str">
            <v>Descapote a máquina.</v>
          </cell>
        </row>
        <row r="347">
          <cell r="A347" t="str">
            <v>Descapote a máquina.</v>
          </cell>
        </row>
        <row r="348">
          <cell r="A348" t="str">
            <v>Descapote a máquina.</v>
          </cell>
        </row>
        <row r="349">
          <cell r="A349" t="str">
            <v>Descapote a máquina.</v>
          </cell>
        </row>
        <row r="350">
          <cell r="A350" t="str">
            <v>Descapote a máquina.</v>
          </cell>
        </row>
        <row r="351">
          <cell r="A351" t="str">
            <v>Alcantarilla 24" metálica cabezotes y aletas en concreto.</v>
          </cell>
        </row>
        <row r="352">
          <cell r="A352" t="str">
            <v>Alcantarilla 24" metálica cabezotes y aletas en concreto.</v>
          </cell>
        </row>
        <row r="353">
          <cell r="A353" t="str">
            <v>Alcantarilla 24" metálica cabezotes y aletas en concreto.</v>
          </cell>
        </row>
        <row r="354">
          <cell r="A354" t="str">
            <v>Alcantarilla 24" metálica cabezotes y aletas en concreto.</v>
          </cell>
        </row>
        <row r="355">
          <cell r="A355" t="str">
            <v>Alcantarilla 24" metálica cabezotes y aletas en concreto.</v>
          </cell>
        </row>
        <row r="356">
          <cell r="A356" t="str">
            <v>Alcantarilla 24" metálica cabezotes y aletas en concreto.</v>
          </cell>
        </row>
        <row r="357">
          <cell r="A357" t="str">
            <v>Alcantarilla 24" metálica cabezotes y aletas en concreto.</v>
          </cell>
        </row>
        <row r="358">
          <cell r="A358" t="str">
            <v>Alcantarilla 24" metálica cabezotes y aletas en concreto.</v>
          </cell>
        </row>
        <row r="359">
          <cell r="A359" t="str">
            <v>Alcantarilla 24" metálica cabezotes y aletas en concreto.</v>
          </cell>
        </row>
        <row r="360">
          <cell r="A360" t="str">
            <v>Alcantarilla 24" metálica cabezotes y aletas en concreto.</v>
          </cell>
        </row>
        <row r="361">
          <cell r="A361" t="str">
            <v>Suministro y montaje de caseta metálica en tubo estructural 2" para caseta de vigilancia o garita y talanquera</v>
          </cell>
        </row>
        <row r="362">
          <cell r="A362" t="str">
            <v>Suministro y montaje de caseta metálica en tubo estructural 2" para caseta de vigilancia o garita y talanquera</v>
          </cell>
        </row>
        <row r="363">
          <cell r="A363" t="str">
            <v>Suministro y montaje de caseta metálica en tubo estructural 2" para caseta de vigilancia o garita y talanquera</v>
          </cell>
        </row>
        <row r="364">
          <cell r="A364" t="str">
            <v>Concreto Ciclopeo</v>
          </cell>
        </row>
        <row r="365">
          <cell r="A365" t="str">
            <v>Concreto Ciclopeo</v>
          </cell>
        </row>
        <row r="366">
          <cell r="A366" t="str">
            <v>Concreto Ciclopeo</v>
          </cell>
        </row>
        <row r="367">
          <cell r="A367" t="str">
            <v>Concreto Ciclopeo</v>
          </cell>
        </row>
        <row r="368">
          <cell r="A368" t="str">
            <v>Concreto Ciclopeo</v>
          </cell>
        </row>
        <row r="369">
          <cell r="A369" t="str">
            <v>Concreto Ciclopeo</v>
          </cell>
        </row>
        <row r="370">
          <cell r="A370" t="str">
            <v>Concreto Ciclopeo</v>
          </cell>
        </row>
        <row r="371">
          <cell r="A371" t="str">
            <v>Concreto Ciclopeo</v>
          </cell>
        </row>
        <row r="372">
          <cell r="A372" t="str">
            <v>Concreto Ciclopeo</v>
          </cell>
        </row>
        <row r="373">
          <cell r="A373" t="str">
            <v>Concreto Ciclopeo</v>
          </cell>
        </row>
        <row r="374">
          <cell r="A374" t="str">
            <v>Concreto Ciclopeo</v>
          </cell>
        </row>
        <row r="375">
          <cell r="A375" t="str">
            <v>Movilización y desmovilización a la zona del proyecto</v>
          </cell>
        </row>
        <row r="376">
          <cell r="A376" t="str">
            <v>Movilización y desmovilización a la zona del proyecto</v>
          </cell>
        </row>
        <row r="377">
          <cell r="A377" t="str">
            <v>Señalización vial</v>
          </cell>
        </row>
        <row r="378">
          <cell r="A378" t="str">
            <v>Señalización vial</v>
          </cell>
        </row>
        <row r="379">
          <cell r="A379" t="str">
            <v>Señalización vial</v>
          </cell>
        </row>
        <row r="380">
          <cell r="A380" t="str">
            <v>Señalización vial</v>
          </cell>
        </row>
        <row r="381">
          <cell r="A381" t="str">
            <v>Señalización vial</v>
          </cell>
        </row>
        <row r="382">
          <cell r="A382" t="str">
            <v>Señalización vial</v>
          </cell>
        </row>
        <row r="383">
          <cell r="A383" t="str">
            <v>Señalización vial</v>
          </cell>
        </row>
        <row r="384">
          <cell r="A384" t="str">
            <v xml:space="preserve">Concreto de 2500 psi </v>
          </cell>
        </row>
        <row r="385">
          <cell r="A385" t="str">
            <v xml:space="preserve">Concreto de 2500 psi </v>
          </cell>
        </row>
        <row r="386">
          <cell r="A386" t="str">
            <v xml:space="preserve">Concreto de 2500 psi </v>
          </cell>
        </row>
        <row r="387">
          <cell r="A387" t="str">
            <v xml:space="preserve">Concreto de 2500 psi </v>
          </cell>
        </row>
        <row r="388">
          <cell r="A388" t="str">
            <v xml:space="preserve">Concreto de 2500 psi </v>
          </cell>
        </row>
        <row r="389">
          <cell r="A389" t="str">
            <v xml:space="preserve">Concreto de 2500 psi </v>
          </cell>
        </row>
        <row r="390">
          <cell r="A390" t="str">
            <v xml:space="preserve">Concreto de 2500 psi </v>
          </cell>
        </row>
        <row r="391">
          <cell r="A391" t="str">
            <v xml:space="preserve">Concreto de 2500 psi </v>
          </cell>
        </row>
        <row r="392">
          <cell r="A392" t="str">
            <v xml:space="preserve">Concreto de 2500 psi </v>
          </cell>
        </row>
        <row r="393">
          <cell r="A393" t="str">
            <v xml:space="preserve">Concreto de 2500 psi </v>
          </cell>
        </row>
        <row r="394">
          <cell r="A394" t="str">
            <v xml:space="preserve">Concreto de 2500 psi </v>
          </cell>
        </row>
        <row r="395">
          <cell r="A395">
            <v>0</v>
          </cell>
        </row>
        <row r="396">
          <cell r="A396">
            <v>0</v>
          </cell>
        </row>
        <row r="397">
          <cell r="A397">
            <v>0</v>
          </cell>
        </row>
        <row r="398">
          <cell r="A398">
            <v>0</v>
          </cell>
        </row>
        <row r="399">
          <cell r="A399">
            <v>0</v>
          </cell>
        </row>
        <row r="400">
          <cell r="A400">
            <v>0</v>
          </cell>
        </row>
        <row r="401">
          <cell r="A401">
            <v>0</v>
          </cell>
        </row>
        <row r="402">
          <cell r="A402">
            <v>0</v>
          </cell>
        </row>
        <row r="403">
          <cell r="A403">
            <v>0</v>
          </cell>
        </row>
        <row r="404">
          <cell r="A404">
            <v>0</v>
          </cell>
        </row>
        <row r="405">
          <cell r="A405">
            <v>0</v>
          </cell>
        </row>
        <row r="406">
          <cell r="A406">
            <v>0</v>
          </cell>
        </row>
        <row r="407">
          <cell r="A407">
            <v>0</v>
          </cell>
        </row>
        <row r="408">
          <cell r="A408">
            <v>0</v>
          </cell>
        </row>
        <row r="409">
          <cell r="A409">
            <v>0</v>
          </cell>
        </row>
      </sheetData>
      <sheetData sheetId="2" refreshError="1"/>
      <sheetData sheetId="3" refreshError="1"/>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tra"/>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101"/>
      <sheetName val="ITEM 102"/>
      <sheetName val="ITEM 103"/>
      <sheetName val="ITEM 104"/>
      <sheetName val="ITEM 105"/>
      <sheetName val="ITEM 107"/>
      <sheetName val="ITEM 108"/>
      <sheetName val="ITEM 110"/>
      <sheetName val="ITEM 202"/>
      <sheetName val="ITEM 203"/>
      <sheetName val="ITEM 204"/>
      <sheetName val="ITEM 205"/>
      <sheetName val="ITEM 206"/>
      <sheetName val="ITEM 207"/>
      <sheetName val="ITEM 208"/>
      <sheetName val="ITEM 301"/>
      <sheetName val="ITEM 401"/>
      <sheetName val="ITEM 402"/>
      <sheetName val="ITEM 403"/>
      <sheetName val="ITEM 405"/>
      <sheetName val="ITEM 406"/>
      <sheetName val="ITEM 408"/>
      <sheetName val="ITEM 411"/>
      <sheetName val="ITEM 413"/>
      <sheetName val="ITEM 417"/>
      <sheetName val="ITEM 419"/>
      <sheetName val="ITEM 420"/>
      <sheetName val="ITEM 422"/>
      <sheetName val="ITEM 423"/>
      <sheetName val="TOPOGRAFIA"/>
      <sheetName val="PROP. ECONOMICA"/>
      <sheetName val="SECC C"/>
      <sheetName val="ALTURAS"/>
      <sheetName val="E MEC"/>
      <sheetName val="E MEC POZOS"/>
      <sheetName val="E MAN PERF"/>
      <sheetName val="TUBERIA "/>
      <sheetName val="ARENA ATRAQUE"/>
      <sheetName val="RELL"/>
      <sheetName val="RET"/>
      <sheetName val="DEM-REP AND"/>
      <sheetName val="DEM AND"/>
      <sheetName val="EXC. PAV."/>
      <sheetName val="E MA M"/>
      <sheetName val="E MA CAJ"/>
      <sheetName val="TUB M"/>
      <sheetName val="ARE M"/>
      <sheetName val="RELL M"/>
      <sheetName val="RET M"/>
      <sheetName val="E MA D"/>
      <sheetName val="E MA D (CAJAS)"/>
      <sheetName val="ARE D"/>
      <sheetName val="TUB D"/>
      <sheetName val="RELL D"/>
      <sheetName val="RET D"/>
      <sheetName val="MEMORIAS Y BALANCE  PARA ACTAS "/>
    </sheetNames>
    <definedNames>
      <definedName name="ERR"/>
    </definedNames>
    <sheetDataSet>
      <sheetData sheetId="0">
        <row r="50">
          <cell r="E50">
            <v>1717.5800000000002</v>
          </cell>
        </row>
      </sheetData>
      <sheetData sheetId="1">
        <row r="19">
          <cell r="E19">
            <v>3865.41</v>
          </cell>
        </row>
      </sheetData>
      <sheetData sheetId="2">
        <row r="19">
          <cell r="E19">
            <v>584.90000000000009</v>
          </cell>
        </row>
      </sheetData>
      <sheetData sheetId="3">
        <row r="17">
          <cell r="E17">
            <v>1187.3646999999999</v>
          </cell>
        </row>
      </sheetData>
      <sheetData sheetId="4">
        <row r="13">
          <cell r="E13">
            <v>1368.6599999999999</v>
          </cell>
        </row>
      </sheetData>
      <sheetData sheetId="5">
        <row r="16">
          <cell r="E16">
            <v>2874.0800000000004</v>
          </cell>
        </row>
      </sheetData>
      <sheetData sheetId="6">
        <row r="16">
          <cell r="E16">
            <v>2618.46</v>
          </cell>
        </row>
      </sheetData>
      <sheetData sheetId="7">
        <row r="10">
          <cell r="E10">
            <v>10</v>
          </cell>
        </row>
      </sheetData>
      <sheetData sheetId="8">
        <row r="12">
          <cell r="E12">
            <v>502.38</v>
          </cell>
        </row>
      </sheetData>
      <sheetData sheetId="9">
        <row r="23">
          <cell r="E23">
            <v>69</v>
          </cell>
        </row>
      </sheetData>
      <sheetData sheetId="10">
        <row r="11">
          <cell r="E11">
            <v>1794.12</v>
          </cell>
        </row>
      </sheetData>
      <sheetData sheetId="11">
        <row r="12">
          <cell r="E12">
            <v>909.34</v>
          </cell>
        </row>
      </sheetData>
      <sheetData sheetId="12">
        <row r="13">
          <cell r="E13">
            <v>764.11</v>
          </cell>
        </row>
      </sheetData>
      <sheetData sheetId="13">
        <row r="38">
          <cell r="E38">
            <v>176</v>
          </cell>
        </row>
      </sheetData>
      <sheetData sheetId="14">
        <row r="13">
          <cell r="E13">
            <v>1587.73</v>
          </cell>
        </row>
      </sheetData>
      <sheetData sheetId="15">
        <row r="15">
          <cell r="E15">
            <v>2.78471</v>
          </cell>
        </row>
      </sheetData>
      <sheetData sheetId="16">
        <row r="34">
          <cell r="E34">
            <v>1516.27</v>
          </cell>
        </row>
      </sheetData>
      <sheetData sheetId="17">
        <row r="14">
          <cell r="E14">
            <v>4807.3100000000013</v>
          </cell>
        </row>
      </sheetData>
      <sheetData sheetId="18">
        <row r="14">
          <cell r="E14">
            <v>166.79000000000002</v>
          </cell>
        </row>
      </sheetData>
      <sheetData sheetId="19">
        <row r="20">
          <cell r="E20">
            <v>501.54999999999995</v>
          </cell>
        </row>
      </sheetData>
      <sheetData sheetId="20">
        <row r="18">
          <cell r="E18">
            <v>392.09000000000015</v>
          </cell>
        </row>
      </sheetData>
      <sheetData sheetId="21">
        <row r="19">
          <cell r="E19">
            <v>606.13</v>
          </cell>
        </row>
      </sheetData>
      <sheetData sheetId="22">
        <row r="14">
          <cell r="E14">
            <v>2787.2</v>
          </cell>
        </row>
      </sheetData>
      <sheetData sheetId="23">
        <row r="12">
          <cell r="E12">
            <v>5</v>
          </cell>
        </row>
      </sheetData>
      <sheetData sheetId="24">
        <row r="12">
          <cell r="E12">
            <v>23.25</v>
          </cell>
        </row>
      </sheetData>
      <sheetData sheetId="25">
        <row r="15">
          <cell r="E15">
            <v>2061.6206000000002</v>
          </cell>
        </row>
      </sheetData>
      <sheetData sheetId="26">
        <row r="21">
          <cell r="E21">
            <v>412.32412000000005</v>
          </cell>
        </row>
      </sheetData>
      <sheetData sheetId="27">
        <row r="14">
          <cell r="E14">
            <v>3240.2600000000011</v>
          </cell>
        </row>
      </sheetData>
      <sheetData sheetId="28">
        <row r="14">
          <cell r="E14">
            <v>1336.4</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64">
          <cell r="I64">
            <v>23</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 val="Item Information"/>
      <sheetName val="Ejecución Presupuestal US$"/>
      <sheetName val="DATA MASTER"/>
      <sheetName val="Indice"/>
    </sheetNames>
    <sheetDataSet>
      <sheetData sheetId="0" refreshError="1"/>
      <sheetData sheetId="1" refreshError="1"/>
      <sheetData sheetId="2" refreshError="1"/>
      <sheetData sheetId="3" refreshError="1"/>
      <sheetData sheetId="4" refreshError="1">
        <row r="7">
          <cell r="A7" t="str">
            <v>Ayudante</v>
          </cell>
          <cell r="B7">
            <v>15000</v>
          </cell>
          <cell r="C7">
            <v>27750</v>
          </cell>
          <cell r="D7">
            <v>42877</v>
          </cell>
        </row>
        <row r="8">
          <cell r="A8" t="str">
            <v>Dos ayudantes</v>
          </cell>
          <cell r="B8">
            <v>30000</v>
          </cell>
          <cell r="C8">
            <v>55500</v>
          </cell>
          <cell r="D8">
            <v>85627</v>
          </cell>
        </row>
        <row r="9">
          <cell r="A9" t="str">
            <v>Oficial</v>
          </cell>
          <cell r="B9">
            <v>19500</v>
          </cell>
          <cell r="C9">
            <v>36075</v>
          </cell>
          <cell r="D9">
            <v>55502</v>
          </cell>
        </row>
        <row r="10">
          <cell r="A10" t="str">
            <v>Soldador</v>
          </cell>
          <cell r="B10">
            <v>20250</v>
          </cell>
          <cell r="C10">
            <v>37462.5</v>
          </cell>
          <cell r="D10">
            <v>57712.5</v>
          </cell>
        </row>
        <row r="11">
          <cell r="A11" t="str">
            <v>Técnico electromecánico</v>
          </cell>
          <cell r="B11">
            <v>21000</v>
          </cell>
          <cell r="C11">
            <v>38850</v>
          </cell>
          <cell r="D11">
            <v>59850</v>
          </cell>
        </row>
        <row r="12">
          <cell r="A12" t="str">
            <v>Topógrafo</v>
          </cell>
          <cell r="B12">
            <v>50000</v>
          </cell>
          <cell r="C12">
            <v>92500</v>
          </cell>
          <cell r="D12">
            <v>142490</v>
          </cell>
        </row>
        <row r="13">
          <cell r="A13" t="str">
            <v>Técnico suelos</v>
          </cell>
          <cell r="B13">
            <v>20000</v>
          </cell>
          <cell r="C13">
            <v>37000</v>
          </cell>
          <cell r="D13">
            <v>57000</v>
          </cell>
        </row>
        <row r="14">
          <cell r="A14" t="str">
            <v>Honorarios geotecnista</v>
          </cell>
          <cell r="B14">
            <v>40000</v>
          </cell>
          <cell r="C14">
            <v>74000</v>
          </cell>
          <cell r="D14">
            <v>114000</v>
          </cell>
        </row>
        <row r="15">
          <cell r="A15" t="str">
            <v>Inspector planta</v>
          </cell>
          <cell r="B15">
            <v>60000</v>
          </cell>
          <cell r="C15">
            <v>111000</v>
          </cell>
          <cell r="D15">
            <v>171000</v>
          </cell>
        </row>
        <row r="16">
          <cell r="A16" t="str">
            <v>Cadenero 1</v>
          </cell>
          <cell r="B16">
            <v>22000</v>
          </cell>
          <cell r="C16">
            <v>40700</v>
          </cell>
          <cell r="D16">
            <v>62700</v>
          </cell>
        </row>
        <row r="17">
          <cell r="A17" t="str">
            <v>Cadenero 2</v>
          </cell>
          <cell r="B17">
            <v>15000</v>
          </cell>
          <cell r="C17">
            <v>27750</v>
          </cell>
          <cell r="D17">
            <v>42750</v>
          </cell>
        </row>
        <row r="18">
          <cell r="A18" t="str">
            <v>Cuadrilla 1*1</v>
          </cell>
          <cell r="B18">
            <v>34500</v>
          </cell>
          <cell r="C18">
            <v>63825</v>
          </cell>
          <cell r="D18">
            <v>98325</v>
          </cell>
        </row>
        <row r="19">
          <cell r="A19" t="str">
            <v>Cuadrilla 1*2</v>
          </cell>
          <cell r="B19">
            <v>49500</v>
          </cell>
          <cell r="C19">
            <v>91575</v>
          </cell>
          <cell r="D19">
            <v>141075</v>
          </cell>
        </row>
        <row r="20">
          <cell r="A20" t="str">
            <v>Cuadrilla 1*3</v>
          </cell>
          <cell r="B20">
            <v>64500</v>
          </cell>
          <cell r="C20">
            <v>119325</v>
          </cell>
          <cell r="D20">
            <v>183825</v>
          </cell>
        </row>
        <row r="21">
          <cell r="A21" t="str">
            <v>Cuadrilla 1*4</v>
          </cell>
          <cell r="B21">
            <v>79500</v>
          </cell>
          <cell r="C21">
            <v>147075</v>
          </cell>
          <cell r="D21">
            <v>226575</v>
          </cell>
        </row>
        <row r="22">
          <cell r="A22" t="str">
            <v>Cuadrilla ornamentación</v>
          </cell>
          <cell r="B22">
            <v>35250</v>
          </cell>
          <cell r="C22">
            <v>65212.5</v>
          </cell>
          <cell r="D22">
            <v>100462.5</v>
          </cell>
        </row>
        <row r="23">
          <cell r="A23" t="str">
            <v>Cuadrilla electromecánica</v>
          </cell>
          <cell r="B23">
            <v>36000</v>
          </cell>
          <cell r="C23">
            <v>66600</v>
          </cell>
          <cell r="D23">
            <v>102600</v>
          </cell>
        </row>
        <row r="24">
          <cell r="A24" t="str">
            <v>Cuadrilla topográfica</v>
          </cell>
          <cell r="B24">
            <v>94000</v>
          </cell>
          <cell r="C24">
            <v>173900</v>
          </cell>
          <cell r="D24">
            <v>267900</v>
          </cell>
        </row>
        <row r="25">
          <cell r="A25" t="str">
            <v>Cuadrilla de asfalto</v>
          </cell>
          <cell r="B25">
            <v>350000</v>
          </cell>
          <cell r="C25">
            <v>647500</v>
          </cell>
          <cell r="D25">
            <v>997500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LOCALIZAC-REPLANT"/>
      <sheetName val="CERCAS-MADERA"/>
      <sheetName val="DESMONT-BOSQUE"/>
      <sheetName val="DESMONT-NO BOSQUE"/>
      <sheetName val="EXC-MATER-COMUN"/>
      <sheetName val="EXC-ROCA"/>
      <sheetName val="TERRAPLEN"/>
      <sheetName val="MAT. AFIRMADO"/>
      <sheetName val="SUBBASE-GRANULAR"/>
      <sheetName val="BASE-GRANULAR"/>
      <sheetName val="EXCAVAC ESTR-MAT-COM"/>
      <sheetName val="EXCAVAC ESTR-ROCA"/>
      <sheetName val="REMOC-DERRUMB"/>
      <sheetName val="RELLEN-MAT-SELECC"/>
      <sheetName val="GEOTEXTIL"/>
      <sheetName val="TRANSP-MATER"/>
      <sheetName val="ACERO-60"/>
      <sheetName val="ACERO-37"/>
      <sheetName val="CUNETAS-CTO"/>
      <sheetName val="FILTROS-GEOT"/>
      <sheetName val="ALCANTARILLA-36&quot;"/>
      <sheetName val="GAVIONES"/>
      <sheetName val="EMPRADIZ-TALUD"/>
      <sheetName val="ESTRUCT-CTO-G"/>
      <sheetName val="ESTRUCT-CTO-F"/>
      <sheetName val="CTO-D-BASES-ELEV"/>
      <sheetName val="CTO-D-SUPEREST"/>
      <sheetName val="CONCRETO ASFALTICO"/>
      <sheetName val="TRATAM-SUP-DOBLE"/>
      <sheetName val="DEMOLIC-CONC-SIMP"/>
      <sheetName val="DEMOLIC-CONC-REF"/>
      <sheetName val="PARCHEO-PAV-ASF"/>
      <sheetName val="IMPRIMACION"/>
      <sheetName val="ESTABILIZ-SUBBASE"/>
      <sheetName val="ROCERIA"/>
      <sheetName val="CONFORMC-BANCA"/>
      <sheetName val="LIMPIEZA-CUNET-REVEST"/>
      <sheetName val="LIMPIEZA-CUNET-TIERR"/>
      <sheetName val="LIMPIEZA ALCANT-36&quot;"/>
      <sheetName val="BACHEO-AFIRM"/>
      <sheetName val="FNCV"/>
    </sheetNames>
    <sheetDataSet>
      <sheetData sheetId="0"/>
      <sheetData sheetId="1">
        <row r="4">
          <cell r="B4" t="str">
            <v>Septiembre 30 de 1999</v>
          </cell>
        </row>
      </sheetData>
      <sheetData sheetId="2"/>
      <sheetData sheetId="3">
        <row r="3">
          <cell r="A3" t="str">
            <v>CODIGO</v>
          </cell>
        </row>
        <row r="105">
          <cell r="A105" t="str">
            <v>CODIGO</v>
          </cell>
          <cell r="B105" t="str">
            <v>DESCRIPCION</v>
          </cell>
          <cell r="C105" t="str">
            <v>MARCA</v>
          </cell>
          <cell r="D105" t="str">
            <v>TIPO</v>
          </cell>
          <cell r="E105" t="str">
            <v>ZONA 1</v>
          </cell>
          <cell r="F105" t="str">
            <v>ZONA 2</v>
          </cell>
          <cell r="G105" t="str">
            <v>ZONA3</v>
          </cell>
        </row>
        <row r="106">
          <cell r="A106" t="str">
            <v>Q0002</v>
          </cell>
          <cell r="B106" t="str">
            <v>RETROEXCAVADORA</v>
          </cell>
          <cell r="C106" t="str">
            <v>CAT</v>
          </cell>
          <cell r="D106" t="str">
            <v>200 *</v>
          </cell>
          <cell r="F106">
            <v>45000</v>
          </cell>
        </row>
        <row r="107">
          <cell r="A107" t="str">
            <v>Q0003</v>
          </cell>
          <cell r="B107" t="str">
            <v>MOTONIVELADORA</v>
          </cell>
          <cell r="C107" t="str">
            <v>CAT</v>
          </cell>
          <cell r="D107" t="str">
            <v>120G *</v>
          </cell>
          <cell r="F107">
            <v>50000</v>
          </cell>
        </row>
        <row r="108">
          <cell r="A108" t="str">
            <v>Q0004</v>
          </cell>
          <cell r="B108" t="str">
            <v>BULLDOZER</v>
          </cell>
          <cell r="C108" t="str">
            <v>CAT</v>
          </cell>
          <cell r="D108" t="str">
            <v>D6D*</v>
          </cell>
          <cell r="F108">
            <v>45000</v>
          </cell>
        </row>
        <row r="109">
          <cell r="A109" t="str">
            <v>Q0005</v>
          </cell>
          <cell r="B109" t="str">
            <v>CARGADOR</v>
          </cell>
          <cell r="C109" t="str">
            <v>CAT</v>
          </cell>
          <cell r="D109" t="str">
            <v>920 *</v>
          </cell>
          <cell r="F109">
            <v>45000</v>
          </cell>
        </row>
        <row r="110">
          <cell r="A110" t="str">
            <v>Q0006</v>
          </cell>
          <cell r="B110" t="str">
            <v>FINISHER</v>
          </cell>
          <cell r="D110" t="str">
            <v>-</v>
          </cell>
          <cell r="F110">
            <v>60000</v>
          </cell>
        </row>
        <row r="111">
          <cell r="A111" t="str">
            <v>Q0007</v>
          </cell>
          <cell r="B111" t="str">
            <v>RETROCARGADOR</v>
          </cell>
          <cell r="C111" t="str">
            <v>GENERICO</v>
          </cell>
          <cell r="D111" t="str">
            <v>GENERICO</v>
          </cell>
          <cell r="F111">
            <v>45000</v>
          </cell>
        </row>
        <row r="112">
          <cell r="A112" t="str">
            <v>Q0010</v>
          </cell>
          <cell r="B112" t="str">
            <v xml:space="preserve">VOLQUETA </v>
          </cell>
          <cell r="D112" t="str">
            <v>5 M3</v>
          </cell>
          <cell r="F112">
            <v>23000</v>
          </cell>
        </row>
        <row r="113">
          <cell r="A113" t="str">
            <v>Q0011</v>
          </cell>
          <cell r="B113" t="str">
            <v>VOLQUETAS (3)</v>
          </cell>
          <cell r="C113" t="str">
            <v>GENERICO</v>
          </cell>
          <cell r="D113" t="str">
            <v>5 M3</v>
          </cell>
          <cell r="F113">
            <v>69000</v>
          </cell>
        </row>
        <row r="114">
          <cell r="A114" t="str">
            <v>Q0012</v>
          </cell>
          <cell r="B114" t="str">
            <v>VIBRADOR DE CONCRETO</v>
          </cell>
          <cell r="D114" t="str">
            <v>-</v>
          </cell>
          <cell r="F114">
            <v>2000</v>
          </cell>
        </row>
        <row r="115">
          <cell r="A115" t="str">
            <v>Q0013</v>
          </cell>
          <cell r="B115" t="str">
            <v>CARROTANQUE IRRIGADOR</v>
          </cell>
          <cell r="C115" t="str">
            <v>-</v>
          </cell>
          <cell r="D115" t="str">
            <v>1000 Gal</v>
          </cell>
          <cell r="F115">
            <v>30000</v>
          </cell>
        </row>
        <row r="116">
          <cell r="A116" t="str">
            <v>Q0014</v>
          </cell>
          <cell r="B116" t="str">
            <v>CARROTANQUE IRRIGADOR ASFALTO</v>
          </cell>
          <cell r="D116" t="str">
            <v>1000 Gal</v>
          </cell>
          <cell r="F116">
            <v>30000</v>
          </cell>
        </row>
        <row r="117">
          <cell r="A117" t="str">
            <v>Q0015</v>
          </cell>
          <cell r="B117" t="str">
            <v>COMPACTADOR TANDEN O CILINDRO LLANTA LISA</v>
          </cell>
          <cell r="C117" t="str">
            <v>GENERICO</v>
          </cell>
          <cell r="D117" t="str">
            <v>GENERICO</v>
          </cell>
          <cell r="F117">
            <v>35000</v>
          </cell>
        </row>
        <row r="118">
          <cell r="A118" t="str">
            <v>Q0016</v>
          </cell>
          <cell r="B118" t="str">
            <v>VOLQUETA (2)</v>
          </cell>
          <cell r="C118" t="str">
            <v>GENERICO</v>
          </cell>
          <cell r="D118" t="str">
            <v>GENERICO</v>
          </cell>
          <cell r="F118">
            <v>46000</v>
          </cell>
        </row>
        <row r="119">
          <cell r="A119" t="str">
            <v>Q0017</v>
          </cell>
          <cell r="B119" t="str">
            <v>EQUIPO OXICORTE</v>
          </cell>
          <cell r="C119" t="str">
            <v>GENERICO</v>
          </cell>
          <cell r="D119" t="str">
            <v>GENERICO</v>
          </cell>
          <cell r="F119">
            <v>10000</v>
          </cell>
        </row>
        <row r="120">
          <cell r="A120" t="str">
            <v>Q0018</v>
          </cell>
          <cell r="B120" t="str">
            <v>COMPACTADOR VIBRATORIO</v>
          </cell>
          <cell r="C120" t="str">
            <v>-</v>
          </cell>
          <cell r="D120" t="str">
            <v>CA15</v>
          </cell>
          <cell r="F120">
            <v>35000</v>
          </cell>
        </row>
        <row r="121">
          <cell r="A121" t="str">
            <v>Q0019</v>
          </cell>
          <cell r="B121" t="str">
            <v>DISTRIBUIDOR DE AGREGADO</v>
          </cell>
          <cell r="C121" t="str">
            <v>GENERICO</v>
          </cell>
          <cell r="F121">
            <v>28000</v>
          </cell>
        </row>
        <row r="122">
          <cell r="A122" t="str">
            <v>Q0020</v>
          </cell>
          <cell r="B122" t="str">
            <v>VIBRO COMPACTADOR</v>
          </cell>
          <cell r="C122" t="str">
            <v>DINAPAC</v>
          </cell>
          <cell r="D122" t="str">
            <v>CA-15</v>
          </cell>
          <cell r="F122">
            <v>40000</v>
          </cell>
        </row>
        <row r="123">
          <cell r="A123" t="str">
            <v>Q0023</v>
          </cell>
          <cell r="B123" t="str">
            <v xml:space="preserve">MEZCLADORA  </v>
          </cell>
          <cell r="D123" t="str">
            <v>1 BULTO</v>
          </cell>
          <cell r="F123">
            <v>4000</v>
          </cell>
        </row>
        <row r="124">
          <cell r="A124" t="str">
            <v>Q0025</v>
          </cell>
          <cell r="B124" t="str">
            <v>MOTOBOMBA 3"</v>
          </cell>
          <cell r="D124" t="str">
            <v>-</v>
          </cell>
          <cell r="F124">
            <v>1800</v>
          </cell>
        </row>
        <row r="125">
          <cell r="A125" t="str">
            <v>Q0026</v>
          </cell>
          <cell r="B125" t="str">
            <v>MOTOBOMBA 4"</v>
          </cell>
          <cell r="D125" t="str">
            <v>-</v>
          </cell>
          <cell r="F125">
            <v>0</v>
          </cell>
        </row>
        <row r="126">
          <cell r="A126" t="str">
            <v>Q0027</v>
          </cell>
          <cell r="B126" t="str">
            <v>GUADAÑADORA</v>
          </cell>
          <cell r="D126" t="str">
            <v>-</v>
          </cell>
          <cell r="F126">
            <v>34000</v>
          </cell>
        </row>
        <row r="127">
          <cell r="A127" t="str">
            <v>Q0028</v>
          </cell>
          <cell r="B127" t="str">
            <v>MOTOSIERRA</v>
          </cell>
          <cell r="D127" t="str">
            <v>-</v>
          </cell>
          <cell r="F127">
            <v>12500</v>
          </cell>
        </row>
        <row r="128">
          <cell r="A128" t="str">
            <v>Q0029</v>
          </cell>
          <cell r="B128" t="str">
            <v>VIBROCOMPACTADOR MANUAL</v>
          </cell>
          <cell r="D128" t="str">
            <v>RANA</v>
          </cell>
          <cell r="F128">
            <v>3200</v>
          </cell>
        </row>
        <row r="129">
          <cell r="A129" t="str">
            <v>Q0035</v>
          </cell>
          <cell r="B129" t="str">
            <v>BENITIN</v>
          </cell>
          <cell r="D129" t="str">
            <v>-</v>
          </cell>
          <cell r="F129">
            <v>0</v>
          </cell>
        </row>
        <row r="130">
          <cell r="A130" t="str">
            <v>Q0087</v>
          </cell>
          <cell r="B130" t="str">
            <v>PLACA VIBRATORIA</v>
          </cell>
          <cell r="D130" t="str">
            <v>-</v>
          </cell>
          <cell r="F130">
            <v>0</v>
          </cell>
        </row>
        <row r="131">
          <cell r="A131" t="str">
            <v>Q0090</v>
          </cell>
          <cell r="B131" t="str">
            <v>PILOTEADORA</v>
          </cell>
          <cell r="C131" t="str">
            <v>-</v>
          </cell>
          <cell r="D131" t="str">
            <v>-</v>
          </cell>
          <cell r="F131">
            <v>0</v>
          </cell>
        </row>
        <row r="132">
          <cell r="A132" t="str">
            <v>Q0099</v>
          </cell>
          <cell r="B132" t="str">
            <v>HERRAMIENTA MENOR Y PROTECCION</v>
          </cell>
          <cell r="C132" t="str">
            <v>-</v>
          </cell>
          <cell r="D132" t="str">
            <v>-</v>
          </cell>
          <cell r="F132" t="str">
            <v>GLOBAL</v>
          </cell>
        </row>
        <row r="133">
          <cell r="A133" t="str">
            <v>Q0100</v>
          </cell>
          <cell r="B133" t="str">
            <v>HERRAMIENTA MENOR Y SEÑALES</v>
          </cell>
        </row>
        <row r="134">
          <cell r="A134" t="str">
            <v>Q0103</v>
          </cell>
          <cell r="B134" t="str">
            <v>EQUIPO DE TOPOGRAFIA</v>
          </cell>
          <cell r="D134" t="str">
            <v>-</v>
          </cell>
          <cell r="F134">
            <v>11000</v>
          </cell>
        </row>
        <row r="135">
          <cell r="A135" t="str">
            <v>Q0106</v>
          </cell>
          <cell r="B135" t="str">
            <v>COMPRESOR</v>
          </cell>
          <cell r="C135" t="str">
            <v>GENERICO</v>
          </cell>
          <cell r="D135" t="str">
            <v>250 P3 - 2 Martill</v>
          </cell>
          <cell r="F135">
            <v>25000</v>
          </cell>
        </row>
        <row r="136">
          <cell r="A136" t="str">
            <v>Q0107</v>
          </cell>
          <cell r="B136" t="str">
            <v>FORMALETA PAVIMENTO</v>
          </cell>
          <cell r="C136" t="str">
            <v>-</v>
          </cell>
          <cell r="D136" t="str">
            <v>-</v>
          </cell>
          <cell r="F136">
            <v>12000</v>
          </cell>
        </row>
        <row r="137">
          <cell r="A137" t="str">
            <v>Q0108</v>
          </cell>
          <cell r="B137" t="str">
            <v>FORMALETA TUBOS D=60 CM</v>
          </cell>
          <cell r="C137" t="str">
            <v>GENERICO</v>
          </cell>
          <cell r="D137" t="str">
            <v>GENERICO</v>
          </cell>
          <cell r="F137">
            <v>9000</v>
          </cell>
        </row>
        <row r="138">
          <cell r="A138" t="str">
            <v>Q0109</v>
          </cell>
          <cell r="B138" t="str">
            <v>FORMALETA CUNETAS Y JUNTAS</v>
          </cell>
          <cell r="C138" t="str">
            <v>GLOBAL</v>
          </cell>
          <cell r="D138" t="str">
            <v>GLOBAL</v>
          </cell>
          <cell r="F138">
            <v>1600</v>
          </cell>
        </row>
        <row r="139">
          <cell r="A139" t="str">
            <v>Q0110</v>
          </cell>
          <cell r="B139" t="str">
            <v>FORMALETA</v>
          </cell>
          <cell r="C139" t="str">
            <v>-</v>
          </cell>
          <cell r="F139" t="str">
            <v>GLOBAL</v>
          </cell>
        </row>
        <row r="140">
          <cell r="A140" t="str">
            <v>Q0115</v>
          </cell>
          <cell r="B140" t="str">
            <v>FORMALETA TUBOS D=90 CM</v>
          </cell>
          <cell r="C140" t="str">
            <v>GENERICO</v>
          </cell>
          <cell r="D140" t="str">
            <v>GENERICO</v>
          </cell>
          <cell r="F140">
            <v>9500</v>
          </cell>
        </row>
        <row r="141">
          <cell r="A141" t="str">
            <v>Q0120</v>
          </cell>
          <cell r="B141" t="str">
            <v>TRANSPORTE COMIS TOP.</v>
          </cell>
          <cell r="C141" t="str">
            <v>-</v>
          </cell>
          <cell r="D141" t="str">
            <v>-</v>
          </cell>
        </row>
        <row r="142">
          <cell r="A142" t="str">
            <v>Q0130</v>
          </cell>
          <cell r="B142" t="str">
            <v>PLUMA</v>
          </cell>
          <cell r="C142" t="str">
            <v>-</v>
          </cell>
          <cell r="D142" t="str">
            <v>-</v>
          </cell>
          <cell r="F142">
            <v>160000</v>
          </cell>
        </row>
        <row r="143">
          <cell r="A143" t="str">
            <v>Q0140</v>
          </cell>
          <cell r="B143" t="str">
            <v>PALA CON MARTILLO 5 TN (PILOTES MET)</v>
          </cell>
          <cell r="C143" t="str">
            <v>-</v>
          </cell>
          <cell r="D143" t="str">
            <v>-</v>
          </cell>
          <cell r="F143">
            <v>65000</v>
          </cell>
        </row>
        <row r="144">
          <cell r="A144" t="str">
            <v>Q0145</v>
          </cell>
          <cell r="B144" t="str">
            <v>TALADRO</v>
          </cell>
          <cell r="C144" t="str">
            <v>-</v>
          </cell>
          <cell r="D144" t="str">
            <v>-</v>
          </cell>
          <cell r="F144">
            <v>52000</v>
          </cell>
        </row>
        <row r="145">
          <cell r="A145" t="str">
            <v>Q0148</v>
          </cell>
          <cell r="B145" t="str">
            <v>BOMBA DE PISTON</v>
          </cell>
          <cell r="C145" t="str">
            <v>-</v>
          </cell>
          <cell r="D145" t="str">
            <v>-</v>
          </cell>
          <cell r="F145">
            <v>0</v>
          </cell>
        </row>
        <row r="146">
          <cell r="A146" t="str">
            <v>Q0150</v>
          </cell>
          <cell r="B146" t="str">
            <v>MALACATES O MARTILLO</v>
          </cell>
          <cell r="C146" t="str">
            <v>-</v>
          </cell>
          <cell r="D146" t="str">
            <v>-</v>
          </cell>
          <cell r="F146">
            <v>0</v>
          </cell>
        </row>
        <row r="147">
          <cell r="A147" t="str">
            <v>Q0160</v>
          </cell>
          <cell r="B147" t="str">
            <v>CAMPERO O SIMILAR</v>
          </cell>
          <cell r="C147" t="str">
            <v>GENERICO</v>
          </cell>
          <cell r="D147" t="str">
            <v>1600CC</v>
          </cell>
          <cell r="F147">
            <v>7500</v>
          </cell>
        </row>
        <row r="148">
          <cell r="A148" t="str">
            <v>Q9999</v>
          </cell>
        </row>
        <row r="152">
          <cell r="A152" t="str">
            <v>CODIGO</v>
          </cell>
          <cell r="B152" t="str">
            <v>DESCRIPCION</v>
          </cell>
          <cell r="C152" t="str">
            <v>ZONA 1</v>
          </cell>
          <cell r="E152" t="str">
            <v>PRESTACIONES</v>
          </cell>
          <cell r="F152" t="str">
            <v>JORNAL TOTAL</v>
          </cell>
        </row>
        <row r="153">
          <cell r="A153" t="str">
            <v>O0001</v>
          </cell>
          <cell r="B153" t="str">
            <v>CUADRILLA 1</v>
          </cell>
          <cell r="E153">
            <v>0.7</v>
          </cell>
          <cell r="F153">
            <v>0</v>
          </cell>
        </row>
        <row r="154">
          <cell r="A154" t="str">
            <v>O0002</v>
          </cell>
          <cell r="B154" t="str">
            <v>CUADRILLA 2</v>
          </cell>
          <cell r="E154">
            <v>0.7</v>
          </cell>
          <cell r="F154">
            <v>0</v>
          </cell>
        </row>
        <row r="155">
          <cell r="A155" t="str">
            <v>O0003</v>
          </cell>
          <cell r="B155" t="str">
            <v>CUADRILLA 3</v>
          </cell>
          <cell r="E155">
            <v>0.7</v>
          </cell>
          <cell r="F155">
            <v>0</v>
          </cell>
        </row>
        <row r="156">
          <cell r="A156" t="str">
            <v>O0004</v>
          </cell>
          <cell r="B156" t="str">
            <v>CUADRILLA 4</v>
          </cell>
          <cell r="E156">
            <v>0.7</v>
          </cell>
          <cell r="F156">
            <v>0</v>
          </cell>
        </row>
        <row r="157">
          <cell r="A157" t="str">
            <v>O0005</v>
          </cell>
          <cell r="B157" t="str">
            <v>CUADRILLA 5</v>
          </cell>
          <cell r="E157">
            <v>0.7</v>
          </cell>
          <cell r="F157">
            <v>0</v>
          </cell>
        </row>
        <row r="158">
          <cell r="A158" t="str">
            <v>O0006</v>
          </cell>
          <cell r="B158" t="str">
            <v>CUADRILLA 6</v>
          </cell>
          <cell r="E158">
            <v>0.7</v>
          </cell>
          <cell r="F158">
            <v>0</v>
          </cell>
        </row>
        <row r="159">
          <cell r="A159" t="str">
            <v>O0007</v>
          </cell>
          <cell r="B159" t="str">
            <v>CUAD. 3 (PRODUCCION)</v>
          </cell>
          <cell r="E159">
            <v>0.7</v>
          </cell>
          <cell r="F159">
            <v>0</v>
          </cell>
        </row>
        <row r="160">
          <cell r="A160" t="str">
            <v>O0008</v>
          </cell>
          <cell r="B160" t="str">
            <v>CUAD. 2 (TRANSP-COLOCAC)</v>
          </cell>
          <cell r="E160">
            <v>0.7</v>
          </cell>
          <cell r="F160">
            <v>0</v>
          </cell>
        </row>
        <row r="161">
          <cell r="A161" t="str">
            <v>O0009</v>
          </cell>
          <cell r="B161" t="str">
            <v>2 CUAD. 3 (Prod, Transp y Coloc)</v>
          </cell>
          <cell r="E161">
            <v>0.7</v>
          </cell>
          <cell r="F161">
            <v>0</v>
          </cell>
        </row>
        <row r="162">
          <cell r="A162" t="str">
            <v>O0010</v>
          </cell>
          <cell r="B162" t="str">
            <v xml:space="preserve">2 CUAD. 3 </v>
          </cell>
          <cell r="E162">
            <v>0.7</v>
          </cell>
          <cell r="F162">
            <v>0</v>
          </cell>
        </row>
        <row r="163">
          <cell r="A163" t="str">
            <v>O0011</v>
          </cell>
          <cell r="B163" t="str">
            <v>MAMPOSTERIA CUADRILLA</v>
          </cell>
          <cell r="E163">
            <v>0.7</v>
          </cell>
          <cell r="F163">
            <v>0</v>
          </cell>
        </row>
        <row r="164">
          <cell r="A164" t="str">
            <v>O0020</v>
          </cell>
          <cell r="B164" t="str">
            <v>MAESTRO GENERAL</v>
          </cell>
          <cell r="C164">
            <v>25000</v>
          </cell>
          <cell r="E164">
            <v>0.7</v>
          </cell>
          <cell r="F164">
            <v>42500</v>
          </cell>
        </row>
        <row r="165">
          <cell r="A165" t="str">
            <v>O0021</v>
          </cell>
          <cell r="B165" t="str">
            <v>ORNAMENTADOR</v>
          </cell>
          <cell r="C165">
            <v>24000</v>
          </cell>
          <cell r="E165">
            <v>0.7</v>
          </cell>
          <cell r="F165">
            <v>40800</v>
          </cell>
        </row>
        <row r="166">
          <cell r="A166" t="str">
            <v>O0022</v>
          </cell>
          <cell r="B166" t="str">
            <v>OFICIAL</v>
          </cell>
          <cell r="C166">
            <v>19000</v>
          </cell>
          <cell r="E166">
            <v>0.7</v>
          </cell>
          <cell r="F166">
            <v>32300</v>
          </cell>
        </row>
        <row r="167">
          <cell r="A167" t="str">
            <v>O0023</v>
          </cell>
          <cell r="B167" t="str">
            <v>EBANISTERIA</v>
          </cell>
          <cell r="E167">
            <v>0.7</v>
          </cell>
          <cell r="F167">
            <v>0</v>
          </cell>
        </row>
        <row r="168">
          <cell r="A168" t="str">
            <v>O0024</v>
          </cell>
          <cell r="B168" t="str">
            <v>AYUDANTE</v>
          </cell>
          <cell r="C168">
            <v>9200</v>
          </cell>
          <cell r="E168">
            <v>0.7</v>
          </cell>
          <cell r="F168">
            <v>15640</v>
          </cell>
        </row>
        <row r="169">
          <cell r="A169" t="str">
            <v>O0025</v>
          </cell>
          <cell r="B169" t="str">
            <v>OPERADOR (1)</v>
          </cell>
          <cell r="C169">
            <v>25000</v>
          </cell>
          <cell r="E169">
            <v>0.7</v>
          </cell>
          <cell r="F169">
            <v>42500</v>
          </cell>
        </row>
        <row r="170">
          <cell r="A170" t="str">
            <v>O0026</v>
          </cell>
          <cell r="B170" t="str">
            <v>MACHINERO/TACADOR</v>
          </cell>
          <cell r="C170">
            <v>20000</v>
          </cell>
          <cell r="E170">
            <v>0.7</v>
          </cell>
          <cell r="F170">
            <v>34000</v>
          </cell>
        </row>
        <row r="171">
          <cell r="A171" t="str">
            <v>O0027</v>
          </cell>
          <cell r="B171" t="str">
            <v>2 AYUDANTES</v>
          </cell>
          <cell r="C171">
            <v>18400</v>
          </cell>
          <cell r="E171">
            <v>0.7</v>
          </cell>
          <cell r="F171">
            <v>31280</v>
          </cell>
        </row>
        <row r="172">
          <cell r="A172" t="str">
            <v>O0028</v>
          </cell>
          <cell r="B172" t="str">
            <v>OPERADOR (2)</v>
          </cell>
          <cell r="C172">
            <v>50000</v>
          </cell>
          <cell r="E172">
            <v>0.7</v>
          </cell>
          <cell r="F172">
            <v>85000</v>
          </cell>
        </row>
        <row r="173">
          <cell r="A173" t="str">
            <v>O0029</v>
          </cell>
          <cell r="B173" t="str">
            <v>3 AYUDANTES</v>
          </cell>
          <cell r="C173">
            <v>27600</v>
          </cell>
          <cell r="E173">
            <v>0.7</v>
          </cell>
          <cell r="F173">
            <v>46920</v>
          </cell>
        </row>
        <row r="174">
          <cell r="A174" t="str">
            <v>O0030</v>
          </cell>
          <cell r="B174" t="str">
            <v>4 AYUDANTES</v>
          </cell>
          <cell r="C174">
            <v>36800</v>
          </cell>
          <cell r="E174">
            <v>0.7</v>
          </cell>
          <cell r="F174">
            <v>62560</v>
          </cell>
        </row>
        <row r="175">
          <cell r="A175" t="str">
            <v>O0031</v>
          </cell>
          <cell r="B175" t="str">
            <v>5 AYUDANTES</v>
          </cell>
          <cell r="C175">
            <v>46000</v>
          </cell>
          <cell r="E175">
            <v>0.7</v>
          </cell>
          <cell r="F175">
            <v>78200</v>
          </cell>
        </row>
        <row r="176">
          <cell r="A176" t="str">
            <v>O0032</v>
          </cell>
          <cell r="B176" t="str">
            <v>6 AYUDANTES</v>
          </cell>
          <cell r="C176">
            <v>55200</v>
          </cell>
          <cell r="E176">
            <v>0.7</v>
          </cell>
          <cell r="F176">
            <v>93840</v>
          </cell>
        </row>
        <row r="177">
          <cell r="A177" t="str">
            <v>O0033</v>
          </cell>
          <cell r="B177" t="str">
            <v>7 AYUDANTES</v>
          </cell>
          <cell r="C177">
            <v>64400</v>
          </cell>
          <cell r="E177">
            <v>0.7</v>
          </cell>
          <cell r="F177">
            <v>109480</v>
          </cell>
        </row>
        <row r="178">
          <cell r="A178" t="str">
            <v xml:space="preserve">O0034 </v>
          </cell>
          <cell r="B178" t="str">
            <v>8 AYUDANTES</v>
          </cell>
          <cell r="C178">
            <v>73600</v>
          </cell>
          <cell r="E178">
            <v>0.7</v>
          </cell>
          <cell r="F178">
            <v>125120</v>
          </cell>
        </row>
        <row r="179">
          <cell r="A179" t="str">
            <v>O0035</v>
          </cell>
          <cell r="B179" t="str">
            <v>TUBERO</v>
          </cell>
          <cell r="E179">
            <v>0.7</v>
          </cell>
          <cell r="F179">
            <v>0</v>
          </cell>
        </row>
        <row r="180">
          <cell r="A180" t="str">
            <v>O0050</v>
          </cell>
          <cell r="B180" t="str">
            <v>COMISION DE TOPOGRAFIA</v>
          </cell>
          <cell r="C180">
            <v>60000</v>
          </cell>
          <cell r="E180">
            <v>0.7</v>
          </cell>
          <cell r="F180">
            <v>102000</v>
          </cell>
        </row>
        <row r="181">
          <cell r="A181" t="str">
            <v>O0051</v>
          </cell>
          <cell r="B181" t="str">
            <v>INSPECTOR OFICIAL</v>
          </cell>
          <cell r="C181">
            <v>20000</v>
          </cell>
          <cell r="E181">
            <v>0.7</v>
          </cell>
          <cell r="F181">
            <v>34000</v>
          </cell>
        </row>
        <row r="182">
          <cell r="A182" t="str">
            <v>O0053</v>
          </cell>
          <cell r="B182" t="str">
            <v xml:space="preserve">METALICA </v>
          </cell>
          <cell r="E182">
            <v>0.7</v>
          </cell>
          <cell r="F182">
            <v>0</v>
          </cell>
        </row>
        <row r="183">
          <cell r="A183" t="str">
            <v>O9999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EJECUTIVO"/>
      <sheetName val="Módulo1"/>
      <sheetName val="letraCOP"/>
    </sheetNames>
    <sheetDataSet>
      <sheetData sheetId="0"/>
      <sheetData sheetId="1" refreshError="1"/>
      <sheetData sheetId="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ANALISIS UNIT."/>
      <sheetName val="ANALISIS UNIT CRR16A"/>
      <sheetName val="PRESUPUESTO CR 16 A"/>
      <sheetName val="ACTA MODIF REAL"/>
      <sheetName val="ACTA MODIF 1"/>
      <sheetName val="ACTA  PARCIAL N1"/>
      <sheetName val="EXP. DE LA FIRMA"/>
      <sheetName val="ORGANIGRAMA"/>
      <sheetName val="INVERSION ANTICIPO"/>
      <sheetName val="ANALISIS DE A.I.U"/>
      <sheetName val="EQUIPO"/>
      <sheetName val="PRESTACIONES SOCI"/>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OS MATERIALES"/>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te mula"/>
      <sheetName val="sacos suelo"/>
      <sheetName val="PIEDRA PEG 1"/>
      <sheetName val="LOC REPL 1"/>
      <sheetName val="SARDINEL"/>
      <sheetName val="PIEDRA RAJON"/>
      <sheetName val="CICLOPEO"/>
      <sheetName val="ACERO 37 CIMEN"/>
      <sheetName val="ZAPATAS 3000"/>
      <sheetName val="VIGA AMARRE "/>
      <sheetName val="RELLE COMP"/>
      <sheetName val="ACERO 60 PEDES"/>
      <sheetName val="ACERO 37 PEDEST"/>
      <sheetName val="CON 3000 PEDEST"/>
      <sheetName val="CERCHA met"/>
      <sheetName val="colum met"/>
      <sheetName val="viga met"/>
      <sheetName val="correa met"/>
      <sheetName val="contraviento"/>
      <sheetName val="perno"/>
      <sheetName val="templete"/>
      <sheetName val="teja cindu"/>
      <sheetName val="canal laton"/>
      <sheetName val="camara 274"/>
      <sheetName val="4 CABLES"/>
      <sheetName val="BAJANTE 1&quot;"/>
      <sheetName val="MEDIDOR TRIF"/>
      <sheetName val="PTO ELEC"/>
      <sheetName val="ACOM SUBT"/>
      <sheetName val="TABLERO TRIF"/>
      <sheetName val="CORTA CIR B"/>
      <sheetName val="CORTA CIR M"/>
      <sheetName val="ACOM AER"/>
      <sheetName val="ACOM AER 4"/>
      <sheetName val="ACOM AER 6"/>
      <sheetName val="CABLE CU"/>
      <sheetName val="REFLECTOR"/>
      <sheetName val="BORDILLO LADRI"/>
      <sheetName val="DIL ADO GRES .24"/>
      <sheetName val="CUBIERTA METAL"/>
      <sheetName val="teja termo"/>
      <sheetName val="LOC REPL (2)"/>
      <sheetName val="DESC MAQ RETI (2)"/>
      <sheetName val="REC COMUM (2)"/>
      <sheetName val="PLACA BASE CONCR (2)"/>
      <sheetName val="columneta"/>
      <sheetName val="ACERO 37 (2)"/>
      <sheetName val="ACERO 60 (2)"/>
      <sheetName val="MAMP MAGUNCIA"/>
      <sheetName val="PINTURA"/>
      <sheetName val="DEMOL PLAC"/>
      <sheetName val="PLACA BASE CONCR (3)"/>
      <sheetName val="BORDILLO LADRI (2)"/>
      <sheetName val="DIL ADO GRES .12"/>
      <sheetName val="empradizacion"/>
      <sheetName val="PALMA MA"/>
      <sheetName val="banca"/>
      <sheetName val="caneca"/>
      <sheetName val="Parque3"/>
      <sheetName val="POMARROSO"/>
      <sheetName val="con 2500"/>
      <sheetName val="GROUTING"/>
      <sheetName val="PIEDRA 1l2 ZONGA"/>
      <sheetName val="ladrillo estruct"/>
      <sheetName val="pin lam llena"/>
      <sheetName val="marcos"/>
      <sheetName val="tteton"/>
      <sheetName val="tte m3"/>
      <sheetName val="Equipos"/>
      <sheetName val="ANTICIPO 1"/>
      <sheetName val="CRONOGRAMA"/>
      <sheetName val="media"/>
      <sheetName val="Presupuesto Total"/>
      <sheetName val="1.1"/>
      <sheetName val="2.1"/>
      <sheetName val="2.2"/>
      <sheetName val="3.1"/>
      <sheetName val="3.2"/>
      <sheetName val="3.3"/>
      <sheetName val="3.4"/>
      <sheetName val="4.1"/>
      <sheetName val="4.2"/>
      <sheetName val="5.1"/>
      <sheetName val="6.1"/>
      <sheetName val="1.10"/>
      <sheetName val="1.2"/>
      <sheetName val="2.10"/>
      <sheetName val="2.20"/>
      <sheetName val="2.3"/>
      <sheetName val="2.4"/>
      <sheetName val="2.5"/>
      <sheetName val="2.6"/>
      <sheetName val="2.7"/>
      <sheetName val="2.8"/>
      <sheetName val="3.10"/>
      <sheetName val="3.20"/>
      <sheetName val="4.10"/>
      <sheetName val="con 1.2.3"/>
      <sheetName val="muro lad"/>
      <sheetName val="ACERO 37"/>
      <sheetName val="ANÁLISIS PRESTACIONALsan"/>
      <sheetName val="AIUsan"/>
      <sheetName val="PLAN ANTICIPO "/>
      <sheetName val="PLACA "/>
      <sheetName val="tapa 5cm"/>
      <sheetName val="ACERO 60"/>
      <sheetName val="malla q2"/>
      <sheetName val="con POBRE1.3.3 "/>
      <sheetName val="PAÑETE"/>
      <sheetName val="mortero"/>
      <sheetName val="materiales"/>
      <sheetName val="personal"/>
      <sheetName val="concreto 3000"/>
      <sheetName val="INFORME EJECUTIVO"/>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1">
          <cell r="A1" t="str">
            <v>CONTRATAR LA CONSTRUCCIÓN DE REDES DE ALCANTARILLADO SANITARIO Y ACUEDUCTO PARA EL SECTOR DEL INTERNADO MIXTO DEL MUNICIPIO DE HATO COROZAL CASANARE</v>
          </cell>
        </row>
      </sheetData>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ejecutado"/>
      <sheetName val="SOPORTE DE CALCULO comparativo"/>
      <sheetName val="BALANCE REAL INICIAL..."/>
    </sheetNames>
    <definedNames>
      <definedName name="ERR"/>
    </definedNames>
    <sheetDataSet>
      <sheetData sheetId="0"/>
      <sheetData sheetId="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lusterPrueba"/>
      <sheetName val="GasoductoPrueba"/>
      <sheetName val="Cluster1"/>
      <sheetName val="Cluster2"/>
      <sheetName val="Cluster3"/>
      <sheetName val="Cluster4"/>
      <sheetName val="Cluster5"/>
      <sheetName val="Cluster6"/>
      <sheetName val="Cluster7"/>
      <sheetName val="Cluster8"/>
      <sheetName val="Cluster9"/>
      <sheetName val="Cluster10"/>
      <sheetName val="Troncales"/>
      <sheetName val="Gasoducto"/>
      <sheetName val="RESUMENCANTIDADES"/>
      <sheetName val="BASEDATOS"/>
      <sheetName val="AFE FORM "/>
      <sheetName val="Línea YZ-YT"/>
      <sheetName val="Tablas"/>
      <sheetName val="Comentarios NA"/>
      <sheetName val="DETALLE DE COSTOS"/>
      <sheetName val="PU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2">
          <cell r="A2">
            <v>400000</v>
          </cell>
          <cell r="D2" t="str">
            <v xml:space="preserve">6215 Yopal </v>
          </cell>
          <cell r="F2" t="str">
            <v xml:space="preserve">7780 Robert Child </v>
          </cell>
          <cell r="H2" t="str">
            <v>AW</v>
          </cell>
        </row>
        <row r="3">
          <cell r="A3">
            <v>400001</v>
          </cell>
          <cell r="D3" t="str">
            <v xml:space="preserve">6216  Cusiana </v>
          </cell>
          <cell r="F3" t="str">
            <v xml:space="preserve">7781 Augusto Bejarano </v>
          </cell>
          <cell r="H3" t="str">
            <v>BK</v>
          </cell>
        </row>
        <row r="4">
          <cell r="A4">
            <v>700001</v>
          </cell>
          <cell r="D4" t="str">
            <v xml:space="preserve">6217 Cupiagua </v>
          </cell>
          <cell r="F4" t="str">
            <v xml:space="preserve">7782 Cesar Ortega </v>
          </cell>
          <cell r="H4" t="str">
            <v>BM</v>
          </cell>
        </row>
        <row r="5">
          <cell r="A5">
            <v>100016</v>
          </cell>
          <cell r="D5" t="str">
            <v xml:space="preserve">6218 Gas </v>
          </cell>
          <cell r="F5" t="str">
            <v>7783 Luis Guillermo Acosta</v>
          </cell>
          <cell r="H5" t="str">
            <v>BF</v>
          </cell>
        </row>
        <row r="6">
          <cell r="A6">
            <v>100010</v>
          </cell>
          <cell r="D6" t="str">
            <v xml:space="preserve">6219 Recetor </v>
          </cell>
          <cell r="F6" t="str">
            <v>7801 Jorge Osorio</v>
          </cell>
          <cell r="H6" t="str">
            <v>BN</v>
          </cell>
        </row>
        <row r="7">
          <cell r="A7">
            <v>100011</v>
          </cell>
          <cell r="D7" t="str">
            <v xml:space="preserve">6240 Floreña </v>
          </cell>
          <cell r="H7" t="str">
            <v>BG</v>
          </cell>
        </row>
        <row r="8">
          <cell r="A8">
            <v>400002</v>
          </cell>
          <cell r="D8" t="str">
            <v xml:space="preserve">6241 Niscota </v>
          </cell>
          <cell r="H8" t="str">
            <v>BP</v>
          </cell>
        </row>
        <row r="9">
          <cell r="A9">
            <v>700000</v>
          </cell>
          <cell r="D9" t="str">
            <v xml:space="preserve">6242 Bogota </v>
          </cell>
          <cell r="H9" t="str">
            <v>BH</v>
          </cell>
        </row>
        <row r="10">
          <cell r="A10">
            <v>100000</v>
          </cell>
          <cell r="H10" t="str">
            <v>BI</v>
          </cell>
        </row>
        <row r="11">
          <cell r="A11">
            <v>100001</v>
          </cell>
          <cell r="H11" t="str">
            <v>BO</v>
          </cell>
        </row>
        <row r="12">
          <cell r="A12">
            <v>100002</v>
          </cell>
          <cell r="H12" t="str">
            <v>BL</v>
          </cell>
        </row>
        <row r="13">
          <cell r="A13">
            <v>100003</v>
          </cell>
          <cell r="H13" t="str">
            <v>BJ</v>
          </cell>
        </row>
        <row r="14">
          <cell r="A14">
            <v>100004</v>
          </cell>
        </row>
        <row r="15">
          <cell r="A15">
            <v>100005</v>
          </cell>
        </row>
        <row r="16">
          <cell r="A16">
            <v>100006</v>
          </cell>
        </row>
        <row r="17">
          <cell r="A17">
            <v>100007</v>
          </cell>
        </row>
        <row r="18">
          <cell r="A18">
            <v>100008</v>
          </cell>
        </row>
        <row r="19">
          <cell r="A19">
            <v>100009</v>
          </cell>
        </row>
        <row r="20">
          <cell r="A20">
            <v>700002</v>
          </cell>
        </row>
        <row r="21">
          <cell r="A21">
            <v>700003</v>
          </cell>
        </row>
        <row r="22">
          <cell r="A22">
            <v>700004</v>
          </cell>
        </row>
        <row r="23">
          <cell r="A23">
            <v>100013</v>
          </cell>
        </row>
        <row r="24">
          <cell r="A24">
            <v>100014</v>
          </cell>
        </row>
        <row r="25">
          <cell r="A25">
            <v>100015</v>
          </cell>
        </row>
        <row r="26">
          <cell r="A26">
            <v>100015</v>
          </cell>
        </row>
        <row r="27">
          <cell r="A27">
            <v>700012</v>
          </cell>
        </row>
        <row r="28">
          <cell r="A28">
            <v>700013</v>
          </cell>
        </row>
        <row r="29">
          <cell r="A29">
            <v>700014</v>
          </cell>
        </row>
        <row r="30">
          <cell r="A30">
            <v>700006</v>
          </cell>
        </row>
        <row r="31">
          <cell r="A31">
            <v>700010</v>
          </cell>
        </row>
        <row r="32">
          <cell r="A32">
            <v>700011</v>
          </cell>
        </row>
        <row r="33">
          <cell r="A33">
            <v>100012</v>
          </cell>
        </row>
        <row r="34">
          <cell r="A34">
            <v>700007</v>
          </cell>
        </row>
        <row r="35">
          <cell r="A35">
            <v>700005</v>
          </cell>
        </row>
        <row r="36">
          <cell r="A36">
            <v>700009</v>
          </cell>
        </row>
      </sheetData>
      <sheetData sheetId="19"/>
      <sheetData sheetId="20"/>
      <sheetData sheetId="2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 FORM "/>
      <sheetName val="Línea YZ-YT"/>
      <sheetName val="Tablas"/>
      <sheetName val="Comentarios NA"/>
      <sheetName val="DETALLE DE COSTOS"/>
      <sheetName val="Alcantarillas"/>
      <sheetName val="ClusterPrueba"/>
      <sheetName val="GasoductoPrueba"/>
      <sheetName val="Cluster1"/>
      <sheetName val="Cluster2"/>
      <sheetName val="Cluster3"/>
      <sheetName val="Cluster4"/>
      <sheetName val="Cluster5"/>
      <sheetName val="Cluster6"/>
      <sheetName val="Cluster7"/>
      <sheetName val="Cluster8"/>
      <sheetName val="Cluster9"/>
      <sheetName val="Cluster10"/>
      <sheetName val="Troncales"/>
      <sheetName val="Gasoducto"/>
      <sheetName val="RESUMENCANTIDADES"/>
      <sheetName val="BASEDATOS"/>
      <sheetName val="PU (2)"/>
    </sheetNames>
    <sheetDataSet>
      <sheetData sheetId="0"/>
      <sheetData sheetId="1"/>
      <sheetData sheetId="2" refreshError="1">
        <row r="2">
          <cell r="A2">
            <v>400000</v>
          </cell>
          <cell r="D2" t="str">
            <v xml:space="preserve">6215 Yopal </v>
          </cell>
          <cell r="F2" t="str">
            <v xml:space="preserve">7780 Robert Child </v>
          </cell>
          <cell r="H2" t="str">
            <v>AW</v>
          </cell>
        </row>
        <row r="3">
          <cell r="A3">
            <v>400001</v>
          </cell>
          <cell r="D3" t="str">
            <v xml:space="preserve">6216  Cusiana </v>
          </cell>
          <cell r="F3" t="str">
            <v xml:space="preserve">7781 Augusto Bejarano </v>
          </cell>
          <cell r="H3" t="str">
            <v>BK</v>
          </cell>
        </row>
        <row r="4">
          <cell r="A4">
            <v>700001</v>
          </cell>
          <cell r="D4" t="str">
            <v xml:space="preserve">6217 Cupiagua </v>
          </cell>
          <cell r="F4" t="str">
            <v xml:space="preserve">7782 Cesar Ortega </v>
          </cell>
          <cell r="H4" t="str">
            <v>BM</v>
          </cell>
        </row>
        <row r="5">
          <cell r="A5">
            <v>100016</v>
          </cell>
          <cell r="D5" t="str">
            <v xml:space="preserve">6218 Gas </v>
          </cell>
          <cell r="F5" t="str">
            <v>7783 Luis Guillermo Acosta</v>
          </cell>
          <cell r="H5" t="str">
            <v>BF</v>
          </cell>
        </row>
        <row r="6">
          <cell r="A6">
            <v>100010</v>
          </cell>
          <cell r="D6" t="str">
            <v xml:space="preserve">6219 Recetor </v>
          </cell>
          <cell r="F6" t="str">
            <v>7801 Jorge Osorio</v>
          </cell>
          <cell r="H6" t="str">
            <v>BN</v>
          </cell>
        </row>
        <row r="7">
          <cell r="A7">
            <v>100011</v>
          </cell>
          <cell r="D7" t="str">
            <v xml:space="preserve">6240 Floreña </v>
          </cell>
          <cell r="H7" t="str">
            <v>BG</v>
          </cell>
        </row>
        <row r="8">
          <cell r="A8">
            <v>400002</v>
          </cell>
          <cell r="D8" t="str">
            <v xml:space="preserve">6241 Niscota </v>
          </cell>
          <cell r="H8" t="str">
            <v>BP</v>
          </cell>
        </row>
        <row r="9">
          <cell r="A9">
            <v>700000</v>
          </cell>
          <cell r="D9" t="str">
            <v xml:space="preserve">6242 Bogota </v>
          </cell>
          <cell r="H9" t="str">
            <v>BH</v>
          </cell>
        </row>
        <row r="10">
          <cell r="A10">
            <v>100000</v>
          </cell>
          <cell r="H10" t="str">
            <v>BI</v>
          </cell>
        </row>
        <row r="11">
          <cell r="A11">
            <v>100001</v>
          </cell>
          <cell r="H11" t="str">
            <v>BO</v>
          </cell>
        </row>
        <row r="12">
          <cell r="A12">
            <v>100002</v>
          </cell>
          <cell r="H12" t="str">
            <v>BL</v>
          </cell>
        </row>
        <row r="13">
          <cell r="A13">
            <v>100003</v>
          </cell>
          <cell r="H13" t="str">
            <v>BJ</v>
          </cell>
        </row>
        <row r="14">
          <cell r="A14">
            <v>100004</v>
          </cell>
        </row>
        <row r="15">
          <cell r="A15">
            <v>100005</v>
          </cell>
        </row>
        <row r="16">
          <cell r="A16">
            <v>100006</v>
          </cell>
        </row>
        <row r="17">
          <cell r="A17">
            <v>100007</v>
          </cell>
        </row>
        <row r="18">
          <cell r="A18">
            <v>100008</v>
          </cell>
        </row>
        <row r="19">
          <cell r="A19">
            <v>100009</v>
          </cell>
        </row>
        <row r="20">
          <cell r="A20">
            <v>700002</v>
          </cell>
        </row>
        <row r="21">
          <cell r="A21">
            <v>700003</v>
          </cell>
        </row>
        <row r="22">
          <cell r="A22">
            <v>700004</v>
          </cell>
        </row>
        <row r="23">
          <cell r="A23">
            <v>100013</v>
          </cell>
        </row>
        <row r="24">
          <cell r="A24">
            <v>100014</v>
          </cell>
        </row>
        <row r="25">
          <cell r="A25">
            <v>100015</v>
          </cell>
        </row>
        <row r="26">
          <cell r="A26">
            <v>100015</v>
          </cell>
        </row>
        <row r="27">
          <cell r="A27">
            <v>700012</v>
          </cell>
        </row>
        <row r="28">
          <cell r="A28">
            <v>700013</v>
          </cell>
        </row>
        <row r="29">
          <cell r="A29">
            <v>700014</v>
          </cell>
        </row>
        <row r="30">
          <cell r="A30">
            <v>700006</v>
          </cell>
        </row>
        <row r="31">
          <cell r="A31">
            <v>700010</v>
          </cell>
        </row>
        <row r="32">
          <cell r="A32">
            <v>700011</v>
          </cell>
        </row>
        <row r="33">
          <cell r="A33">
            <v>100012</v>
          </cell>
        </row>
        <row r="34">
          <cell r="A34">
            <v>700007</v>
          </cell>
        </row>
        <row r="35">
          <cell r="A35">
            <v>700005</v>
          </cell>
        </row>
        <row r="36">
          <cell r="A36">
            <v>700009</v>
          </cell>
        </row>
      </sheetData>
      <sheetData sheetId="3"/>
      <sheetData sheetId="4"/>
      <sheetData sheetId="5" refreshError="1"/>
      <sheetData sheetId="6"/>
      <sheetData sheetId="7"/>
      <sheetData sheetId="8" refreshError="1"/>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EBI 1 de 6 "/>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CIO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sheetName val="LA320 M"/>
      <sheetName val="LA321"/>
      <sheetName val="LA321 M"/>
      <sheetName val="LA322"/>
      <sheetName val="LA323"/>
      <sheetName val="LA324"/>
      <sheetName val="LA324 - 1"/>
      <sheetName val="LA325"/>
      <sheetName val="LA326"/>
      <sheetName val="LA327"/>
      <sheetName val="LA328"/>
      <sheetName val="LA329"/>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PT"/>
      <sheetName val="ESTRIBOS"/>
      <sheetName val="REPLANTEO"/>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sheetName val="CRONO 3M"/>
      <sheetName val="PRESUPUESTO DETALLADO"/>
      <sheetName val="Listado"/>
      <sheetName val="letra"/>
      <sheetName val="CONSEJO MCPAL"/>
      <sheetName val="ITEMS"/>
      <sheetName val="AULA"/>
      <sheetName val="FICHA EBI 1 de 6 "/>
      <sheetName val="RED PALMARITO LA PAZ"/>
      <sheetName val="Presupuesto Total"/>
      <sheetName val="RECURSOS"/>
      <sheetName val="BD"/>
      <sheetName val="Hoja1"/>
      <sheetName val="MATERIALES"/>
      <sheetName val="STRSUMM0"/>
      <sheetName val="DATOS GRAFICOS"/>
      <sheetName val="APU CORREGIDO NUEVOS"/>
      <sheetName val="Presupuesto obra"/>
      <sheetName val="TARIFAS"/>
      <sheetName val="CONT_ADI"/>
      <sheetName val="Datos"/>
      <sheetName val="Proyectos incrementales"/>
      <sheetName val="PPTO"/>
      <sheetName val="ACTA MODIFICACIÓN CI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TARIFAS"/>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
      <sheetName val="PE_02"/>
      <sheetName val="Listado"/>
      <sheetName val="PE-02"/>
      <sheetName val="PESOS"/>
      <sheetName val="PRESUPUESTO"/>
      <sheetName val="letra"/>
      <sheetName val="5. MODIFICATORIA"/>
      <sheetName val="MANO DE OBRA"/>
      <sheetName val="EQUIPO"/>
      <sheetName val="MATERIALES"/>
      <sheetName val="5094-2003"/>
      <sheetName val="INSUMOS"/>
      <sheetName val="Hoja3"/>
      <sheetName val="1.1"/>
      <sheetName val="TUBERIA"/>
      <sheetName val="Hoja2"/>
      <sheetName val="FICHA EBI 1 de 6 "/>
      <sheetName val="PRECIOS"/>
      <sheetName val="CRA.MODI"/>
      <sheetName val="Estruc_ Tarif"/>
      <sheetName val="RECIBO FINAL"/>
      <sheetName val="BASE DATOS"/>
      <sheetName val="Listas"/>
      <sheetName val="Insum"/>
      <sheetName val="\Documents and Settings\Adminis"/>
      <sheetName val="UNITARIOS GENERALES.xls"/>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ofinanciacion\FICHAS Y FORMAT"/>
      <sheetName val="\A\Cofinanciacion\FICHAS Y FORM"/>
      <sheetName val="UNITARIOS%20GENERALES.xls"/>
      <sheetName val="UNITARIOS"/>
      <sheetName val="UNITARIOS_GENERALES"/>
      <sheetName val="5__MODIFICATORIA"/>
      <sheetName val="Datos Generales"/>
      <sheetName val="PRESUP. RESUMEN"/>
      <sheetName val="DATOS GRAFICOS"/>
      <sheetName val="Form5 _Pág_ 1"/>
      <sheetName val="Form5 _Pág_ 2"/>
      <sheetName val="Desmonte y Limpieza"/>
      <sheetName val="7.12"/>
      <sheetName val="APU"/>
      <sheetName val="AIU"/>
      <sheetName val="Tablas"/>
      <sheetName val="PU"/>
      <sheetName val="Datos"/>
      <sheetName val="ANEXO 9 (MATERIAL)"/>
      <sheetName val="Anexo 13"/>
      <sheetName val="AIUsan"/>
      <sheetName val="Jornales"/>
      <sheetName val="PRES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PE-02"/>
    </sheetNames>
    <sheetDataSet>
      <sheetData sheetId="0"/>
      <sheetData sheetId="1"/>
      <sheetData sheetId="2"/>
      <sheetData sheetId="3"/>
      <sheetData sheetId="4"/>
      <sheetData sheetId="5"/>
      <sheetData sheetId="6">
        <row r="10">
          <cell r="BP10">
            <v>1</v>
          </cell>
          <cell r="BQ10">
            <v>2</v>
          </cell>
          <cell r="BR10">
            <v>3</v>
          </cell>
          <cell r="BS10">
            <v>4</v>
          </cell>
          <cell r="BT10">
            <v>5</v>
          </cell>
          <cell r="BU10">
            <v>6</v>
          </cell>
          <cell r="BV10">
            <v>7</v>
          </cell>
          <cell r="BW10">
            <v>8</v>
          </cell>
          <cell r="BX10">
            <v>9</v>
          </cell>
          <cell r="BY10">
            <v>10</v>
          </cell>
          <cell r="BZ10">
            <v>11</v>
          </cell>
          <cell r="CA10">
            <v>12</v>
          </cell>
          <cell r="CB10">
            <v>13</v>
          </cell>
          <cell r="CC10">
            <v>14</v>
          </cell>
          <cell r="CD10">
            <v>15</v>
          </cell>
          <cell r="CE10">
            <v>16</v>
          </cell>
          <cell r="CF10">
            <v>17</v>
          </cell>
          <cell r="CG10">
            <v>18</v>
          </cell>
          <cell r="CH10">
            <v>19</v>
          </cell>
          <cell r="CI10">
            <v>20</v>
          </cell>
          <cell r="CJ10">
            <v>21</v>
          </cell>
          <cell r="CK10">
            <v>22</v>
          </cell>
          <cell r="CL10">
            <v>23</v>
          </cell>
          <cell r="CM10">
            <v>24</v>
          </cell>
          <cell r="CN10">
            <v>25</v>
          </cell>
          <cell r="CO10">
            <v>26</v>
          </cell>
          <cell r="CP10">
            <v>27</v>
          </cell>
          <cell r="CQ10">
            <v>28</v>
          </cell>
          <cell r="CR10">
            <v>29</v>
          </cell>
        </row>
        <row r="11">
          <cell r="BP11">
            <v>37049</v>
          </cell>
          <cell r="BQ11">
            <v>37050</v>
          </cell>
          <cell r="BR11">
            <v>37051</v>
          </cell>
          <cell r="BS11">
            <v>37052</v>
          </cell>
          <cell r="BT11">
            <v>37053</v>
          </cell>
          <cell r="BU11">
            <v>37054</v>
          </cell>
          <cell r="BV11">
            <v>37055</v>
          </cell>
          <cell r="BW11">
            <v>37056</v>
          </cell>
          <cell r="BX11">
            <v>37057</v>
          </cell>
          <cell r="BY11">
            <v>37058</v>
          </cell>
          <cell r="BZ11">
            <v>37059</v>
          </cell>
          <cell r="CA11">
            <v>37060</v>
          </cell>
          <cell r="CB11">
            <v>37061</v>
          </cell>
          <cell r="CC11">
            <v>37062</v>
          </cell>
          <cell r="CD11">
            <v>37063</v>
          </cell>
          <cell r="CE11">
            <v>37064</v>
          </cell>
          <cell r="CF11">
            <v>37065</v>
          </cell>
          <cell r="CG11">
            <v>37066</v>
          </cell>
          <cell r="CH11">
            <v>37067</v>
          </cell>
          <cell r="CI11">
            <v>37068</v>
          </cell>
          <cell r="CJ11">
            <v>37069</v>
          </cell>
          <cell r="CK11">
            <v>37070</v>
          </cell>
          <cell r="CL11">
            <v>37071</v>
          </cell>
          <cell r="CM11">
            <v>37072</v>
          </cell>
          <cell r="CN11">
            <v>37073</v>
          </cell>
          <cell r="CO11">
            <v>37074</v>
          </cell>
          <cell r="CP11">
            <v>37075</v>
          </cell>
          <cell r="CQ11">
            <v>37076</v>
          </cell>
          <cell r="CR11">
            <v>37077</v>
          </cell>
        </row>
      </sheetData>
      <sheetData sheetId="7"/>
      <sheetData sheetId="8"/>
      <sheetData sheetId="9"/>
      <sheetData sheetId="10"/>
      <sheetData sheetId="11"/>
      <sheetData sheetId="12"/>
      <sheetData sheetId="13"/>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Estruc_ Tarif"/>
      <sheetName val="PE-02"/>
      <sheetName val="BASE"/>
      <sheetName val="Listado"/>
      <sheetName val="PRECIOS"/>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PESOS"/>
      <sheetName val="letra"/>
      <sheetName val="PRESUPUESTO"/>
      <sheetName val="5. MODIFICATORIA"/>
      <sheetName val="CRA.MODI"/>
      <sheetName val="\Documents and Settings\Adminis"/>
      <sheetName val="\Users\Juan\Downloads\Users\USU"/>
      <sheetName val="\Users\user\Library\Mail Downlo"/>
      <sheetName val="glvc"/>
      <sheetName val="INV"/>
      <sheetName val="AASHTO"/>
      <sheetName val="ESTADO RED"/>
      <sheetName val="CARRETERAS"/>
      <sheetName val="GENERALIDADES "/>
      <sheetName val="\Cofinanciacion\FICHAS Y FORMAT"/>
      <sheetName val="\A\Cofinanciacion\FICHAS Y FORM"/>
      <sheetName val="Insum"/>
      <sheetName val="RECURSOS"/>
      <sheetName val="ANALISIS DE PRECIOS UNITARIOS"/>
      <sheetName val="LSAL"/>
      <sheetName val="Jornales"/>
      <sheetName val="LIQUIDACION"/>
      <sheetName val="NOMINA"/>
      <sheetName val="Formato"/>
      <sheetName val="Parámetros"/>
      <sheetName val="PRESUP. RESUMEN"/>
      <sheetName val="PU"/>
      <sheetName val="UNITARIOS_GENERALES"/>
      <sheetName val="5__MODIFICATORIA"/>
      <sheetName val="UNITARIOS%20GENERALES.xls"/>
      <sheetName val="Personalizar"/>
      <sheetName val="Datos"/>
      <sheetName val="ACTA 1 INICIO"/>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UNITARIOS_GENERALES"/>
      <sheetName val="5__MODIFICATORIA"/>
      <sheetName val="Jornales"/>
      <sheetName val="glvc"/>
      <sheetName val="PU"/>
      <sheetName val="PRESUP"/>
      <sheetName val="\Documents and Settings\Admini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Insum"/>
      <sheetName val="Datos"/>
      <sheetName val="UNITARIOS%20GENERALES.xls"/>
      <sheetName val="Anexo 1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LISTA"/>
      <sheetName val="FICHA EBI 1 de 6 "/>
      <sheetName val="DOC1"/>
      <sheetName val="MATERIALES"/>
      <sheetName val="PE_02"/>
      <sheetName val="PE-02"/>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P"/>
      <sheetName val="MAT"/>
      <sheetName val="MO"/>
      <sheetName val="AUI"/>
      <sheetName val="PRESUPUESTO"/>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3">
          <cell r="A3">
            <v>1</v>
          </cell>
        </row>
      </sheetData>
      <sheetData sheetId="1">
        <row r="3">
          <cell r="A3">
            <v>207</v>
          </cell>
        </row>
      </sheetData>
      <sheetData sheetId="2">
        <row r="3">
          <cell r="A3">
            <v>500</v>
          </cell>
        </row>
      </sheetData>
      <sheetData sheetId="3">
        <row r="7">
          <cell r="C7">
            <v>0.3</v>
          </cell>
        </row>
      </sheetData>
      <sheetData sheetId="4">
        <row r="12">
          <cell r="B12" t="str">
            <v>CAP.</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PRECIOS"/>
      <sheetName val="PREACTA 6"/>
      <sheetName val="TARIFAS"/>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062"/>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centaJE"/>
      <sheetName val="PRES GANDUL"/>
      <sheetName val="1"/>
      <sheetName val="2"/>
      <sheetName val="3"/>
      <sheetName val="4"/>
      <sheetName val="5"/>
      <sheetName val="6"/>
      <sheetName val="7"/>
      <sheetName val="8"/>
      <sheetName val="9"/>
      <sheetName val="10"/>
      <sheetName val="11"/>
      <sheetName val="12"/>
      <sheetName val="13"/>
      <sheetName val="14"/>
      <sheetName val="15"/>
      <sheetName val="RES MATERIALES"/>
      <sheetName val="MATERIALES USADOS"/>
      <sheetName val="ANÁLISIS PRESTACIONALsan"/>
      <sheetName val="AIUsan"/>
      <sheetName val="PAJARITA"/>
      <sheetName val="Equipos"/>
      <sheetName val="materiales"/>
      <sheetName val="personal"/>
      <sheetName val="TON-KM"/>
      <sheetName val="M3-KM"/>
      <sheetName val="M3-KM (2)"/>
      <sheetName val="VOLQUETA"/>
      <sheetName val="VOLQUETA (2)"/>
      <sheetName val="MOTOBOMBA"/>
      <sheetName val="PINTURA CUBIERTA"/>
      <sheetName val="con 1 2 3"/>
      <sheetName val="ACERO"/>
      <sheetName val="CICLOPEO"/>
      <sheetName val="con 1 2 2"/>
      <sheetName val="PRES UNIT"/>
      <sheetName val="Itemes Renov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9">
          <cell r="E79">
            <v>5</v>
          </cell>
        </row>
        <row r="83">
          <cell r="E83">
            <v>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
      <sheetName val="PE_02"/>
      <sheetName val="Listado"/>
      <sheetName val="PE-02"/>
      <sheetName val="FICHA EBI 1 de 6 "/>
      <sheetName val="RECIBO FINAL"/>
      <sheetName val="Estruc_ Tarif"/>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Insum"/>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UNITARIOS_GENERALES"/>
      <sheetName val="5__MODIFICATORIA"/>
      <sheetName val="UNITARIOS"/>
      <sheetName val="[UNITARIOS GENERALES.xls][UNIT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de Materiales"/>
      <sheetName val="Generales"/>
    </sheetNames>
    <sheetDataSet>
      <sheetData sheetId="0"/>
      <sheetData sheetId="1">
        <row r="2">
          <cell r="C2">
            <v>1349480471</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1"/>
      <sheetName val="302"/>
      <sheetName val="303"/>
      <sheetName val="304"/>
      <sheetName val="305"/>
      <sheetName val="UNITARIOS RELLENOS"/>
    </sheetNames>
    <definedNames>
      <definedName name="ERR"/>
    </definedNames>
    <sheetDataSet>
      <sheetData sheetId="0">
        <row r="47">
          <cell r="G47">
            <v>34818</v>
          </cell>
        </row>
      </sheetData>
      <sheetData sheetId="1">
        <row r="47">
          <cell r="G47">
            <v>11270</v>
          </cell>
        </row>
      </sheetData>
      <sheetData sheetId="2">
        <row r="47">
          <cell r="G47">
            <v>9016</v>
          </cell>
        </row>
      </sheetData>
      <sheetData sheetId="3" refreshError="1"/>
      <sheetData sheetId="4" refreshError="1"/>
      <sheetData sheetId="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1"/>
      <sheetName val="302"/>
      <sheetName val="303"/>
      <sheetName val="304"/>
      <sheetName val="305"/>
      <sheetName val="UNITARIOS RELLENOS"/>
    </sheetNames>
    <definedNames>
      <definedName name="ERR"/>
    </definedNames>
    <sheetDataSet>
      <sheetData sheetId="0">
        <row r="47">
          <cell r="G47">
            <v>34818</v>
          </cell>
        </row>
      </sheetData>
      <sheetData sheetId="1">
        <row r="47">
          <cell r="G47">
            <v>11270</v>
          </cell>
        </row>
      </sheetData>
      <sheetData sheetId="2">
        <row r="47">
          <cell r="G47">
            <v>9016</v>
          </cell>
        </row>
      </sheetData>
      <sheetData sheetId="3"/>
      <sheetData sheetId="4"/>
      <sheetData sheetId="5"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6"/>
  <sheetViews>
    <sheetView showGridLines="0" view="pageBreakPreview" zoomScaleNormal="100" zoomScaleSheetLayoutView="100" workbookViewId="0">
      <selection sqref="A1:K1"/>
    </sheetView>
  </sheetViews>
  <sheetFormatPr baseColWidth="10" defaultRowHeight="15" x14ac:dyDescent="0.25"/>
  <cols>
    <col min="1" max="1" width="5.5703125" customWidth="1"/>
    <col min="2" max="2" width="7.5703125" customWidth="1"/>
    <col min="3" max="3" width="6.7109375" customWidth="1"/>
    <col min="4" max="4" width="10" customWidth="1"/>
    <col min="5" max="5" width="17" customWidth="1"/>
    <col min="6" max="6" width="14.85546875" customWidth="1"/>
    <col min="7" max="7" width="12.42578125" customWidth="1"/>
    <col min="8" max="8" width="6.42578125" customWidth="1"/>
    <col min="9" max="9" width="7.85546875" customWidth="1"/>
    <col min="10" max="10" width="16" customWidth="1"/>
    <col min="11" max="11" width="19.7109375" customWidth="1"/>
    <col min="12" max="12" width="3.85546875" customWidth="1"/>
    <col min="14" max="14" width="15.5703125" bestFit="1" customWidth="1"/>
  </cols>
  <sheetData>
    <row r="1" spans="1:11" ht="40.5" customHeight="1" x14ac:dyDescent="0.25">
      <c r="A1" s="92" t="s">
        <v>62</v>
      </c>
      <c r="B1" s="92"/>
      <c r="C1" s="92"/>
      <c r="D1" s="92"/>
      <c r="E1" s="92"/>
      <c r="F1" s="92"/>
      <c r="G1" s="92"/>
      <c r="H1" s="92"/>
      <c r="I1" s="92"/>
      <c r="J1" s="92"/>
      <c r="K1" s="92"/>
    </row>
    <row r="2" spans="1:11" x14ac:dyDescent="0.25">
      <c r="A2" s="110" t="s">
        <v>48</v>
      </c>
      <c r="B2" s="111"/>
      <c r="C2" s="111"/>
      <c r="D2" s="111"/>
      <c r="E2" s="111"/>
      <c r="F2" s="111"/>
      <c r="G2" s="111"/>
      <c r="H2" s="111"/>
      <c r="I2" s="111"/>
      <c r="J2" s="111"/>
      <c r="K2" s="112"/>
    </row>
    <row r="3" spans="1:11" ht="15.75" thickBot="1" x14ac:dyDescent="0.3">
      <c r="A3" s="113"/>
      <c r="B3" s="114"/>
      <c r="C3" s="114"/>
      <c r="D3" s="114"/>
      <c r="E3" s="114"/>
      <c r="F3" s="114"/>
      <c r="G3" s="114"/>
      <c r="H3" s="114"/>
      <c r="I3" s="114"/>
      <c r="J3" s="114"/>
      <c r="K3" s="115"/>
    </row>
    <row r="4" spans="1:11" ht="15.75" thickBot="1" x14ac:dyDescent="0.3">
      <c r="A4" s="30"/>
      <c r="B4" s="31"/>
      <c r="C4" s="31"/>
      <c r="D4" s="31"/>
      <c r="E4" s="31"/>
      <c r="F4" s="31"/>
      <c r="G4" s="31"/>
      <c r="H4" s="31"/>
      <c r="I4" s="31"/>
      <c r="J4" s="31"/>
      <c r="K4" s="32"/>
    </row>
    <row r="5" spans="1:11" ht="15.75" thickTop="1" x14ac:dyDescent="0.25">
      <c r="A5" s="116" t="s">
        <v>27</v>
      </c>
      <c r="B5" s="122" t="s">
        <v>42</v>
      </c>
      <c r="C5" s="123"/>
      <c r="D5" s="118" t="s">
        <v>28</v>
      </c>
      <c r="E5" s="118"/>
      <c r="F5" s="118"/>
      <c r="G5" s="118"/>
      <c r="H5" s="118" t="s">
        <v>29</v>
      </c>
      <c r="I5" s="118" t="s">
        <v>30</v>
      </c>
      <c r="J5" s="120" t="s">
        <v>31</v>
      </c>
      <c r="K5" s="102" t="s">
        <v>32</v>
      </c>
    </row>
    <row r="6" spans="1:11" x14ac:dyDescent="0.25">
      <c r="A6" s="117"/>
      <c r="B6" s="48" t="s">
        <v>43</v>
      </c>
      <c r="C6" s="48" t="s">
        <v>44</v>
      </c>
      <c r="D6" s="119"/>
      <c r="E6" s="119"/>
      <c r="F6" s="119"/>
      <c r="G6" s="119"/>
      <c r="H6" s="119"/>
      <c r="I6" s="119"/>
      <c r="J6" s="121"/>
      <c r="K6" s="103"/>
    </row>
    <row r="7" spans="1:11" x14ac:dyDescent="0.25">
      <c r="A7" s="33">
        <v>1</v>
      </c>
      <c r="B7" s="49"/>
      <c r="C7" s="49"/>
      <c r="D7" s="104" t="s">
        <v>60</v>
      </c>
      <c r="E7" s="105"/>
      <c r="F7" s="105"/>
      <c r="G7" s="106"/>
      <c r="H7" s="34"/>
      <c r="I7" s="34"/>
      <c r="J7" s="35"/>
      <c r="K7" s="36"/>
    </row>
    <row r="8" spans="1:11" ht="34.5" customHeight="1" x14ac:dyDescent="0.25">
      <c r="A8" s="37" t="s">
        <v>33</v>
      </c>
      <c r="B8" s="50" t="s">
        <v>63</v>
      </c>
      <c r="C8" s="50" t="s">
        <v>33</v>
      </c>
      <c r="D8" s="107" t="s">
        <v>53</v>
      </c>
      <c r="E8" s="108"/>
      <c r="F8" s="108"/>
      <c r="G8" s="109"/>
      <c r="H8" s="38" t="s">
        <v>29</v>
      </c>
      <c r="I8" s="51">
        <v>2</v>
      </c>
      <c r="J8" s="39">
        <v>79838</v>
      </c>
      <c r="K8" s="40">
        <f>ROUND(I8*J8,2)</f>
        <v>159676</v>
      </c>
    </row>
    <row r="9" spans="1:11" ht="34.5" customHeight="1" x14ac:dyDescent="0.25">
      <c r="A9" s="33">
        <v>2</v>
      </c>
      <c r="B9" s="49"/>
      <c r="C9" s="49"/>
      <c r="D9" s="104" t="s">
        <v>50</v>
      </c>
      <c r="E9" s="105"/>
      <c r="F9" s="105"/>
      <c r="G9" s="106"/>
      <c r="H9" s="34"/>
      <c r="I9" s="34"/>
      <c r="J9" s="35"/>
      <c r="K9" s="36"/>
    </row>
    <row r="10" spans="1:11" ht="60" customHeight="1" x14ac:dyDescent="0.25">
      <c r="A10" s="37" t="s">
        <v>34</v>
      </c>
      <c r="B10" s="50"/>
      <c r="C10" s="37" t="s">
        <v>34</v>
      </c>
      <c r="D10" s="127" t="s">
        <v>54</v>
      </c>
      <c r="E10" s="128"/>
      <c r="F10" s="128"/>
      <c r="G10" s="129"/>
      <c r="H10" s="38" t="s">
        <v>6</v>
      </c>
      <c r="I10" s="51">
        <v>2</v>
      </c>
      <c r="J10" s="39">
        <v>2808602</v>
      </c>
      <c r="K10" s="40">
        <f t="shared" ref="K10:K14" si="0">ROUND(I10*J10,2)</f>
        <v>5617204</v>
      </c>
    </row>
    <row r="11" spans="1:11" ht="60.75" customHeight="1" x14ac:dyDescent="0.25">
      <c r="A11" s="37" t="s">
        <v>47</v>
      </c>
      <c r="B11" s="50"/>
      <c r="C11" s="37" t="s">
        <v>47</v>
      </c>
      <c r="D11" s="107" t="s">
        <v>55</v>
      </c>
      <c r="E11" s="108"/>
      <c r="F11" s="108"/>
      <c r="G11" s="109"/>
      <c r="H11" s="38" t="s">
        <v>29</v>
      </c>
      <c r="I11" s="51">
        <v>1</v>
      </c>
      <c r="J11" s="39">
        <v>5224123</v>
      </c>
      <c r="K11" s="40">
        <f t="shared" si="0"/>
        <v>5224123</v>
      </c>
    </row>
    <row r="12" spans="1:11" ht="49.5" customHeight="1" x14ac:dyDescent="0.25">
      <c r="A12" s="37" t="s">
        <v>49</v>
      </c>
      <c r="B12" s="50"/>
      <c r="C12" s="37" t="s">
        <v>49</v>
      </c>
      <c r="D12" s="107" t="s">
        <v>56</v>
      </c>
      <c r="E12" s="108"/>
      <c r="F12" s="108"/>
      <c r="G12" s="109"/>
      <c r="H12" s="38" t="s">
        <v>61</v>
      </c>
      <c r="I12" s="51">
        <v>15</v>
      </c>
      <c r="J12" s="39">
        <v>523224</v>
      </c>
      <c r="K12" s="40">
        <f t="shared" si="0"/>
        <v>7848360</v>
      </c>
    </row>
    <row r="13" spans="1:11" ht="43.5" customHeight="1" x14ac:dyDescent="0.25">
      <c r="A13" s="37" t="s">
        <v>58</v>
      </c>
      <c r="B13" s="50"/>
      <c r="C13" s="37" t="s">
        <v>58</v>
      </c>
      <c r="D13" s="107" t="s">
        <v>57</v>
      </c>
      <c r="E13" s="108"/>
      <c r="F13" s="108"/>
      <c r="G13" s="109"/>
      <c r="H13" s="38" t="s">
        <v>29</v>
      </c>
      <c r="I13" s="51">
        <v>1</v>
      </c>
      <c r="J13" s="39">
        <v>10942850</v>
      </c>
      <c r="K13" s="40">
        <f t="shared" ref="K13" si="1">ROUND(I13*J13,2)</f>
        <v>10942850</v>
      </c>
    </row>
    <row r="14" spans="1:11" ht="75" customHeight="1" thickBot="1" x14ac:dyDescent="0.3">
      <c r="A14" s="37" t="s">
        <v>59</v>
      </c>
      <c r="B14" s="50"/>
      <c r="C14" s="37" t="s">
        <v>59</v>
      </c>
      <c r="D14" s="107" t="s">
        <v>111</v>
      </c>
      <c r="E14" s="108"/>
      <c r="F14" s="108"/>
      <c r="G14" s="109"/>
      <c r="H14" s="38" t="s">
        <v>29</v>
      </c>
      <c r="I14" s="51">
        <v>1</v>
      </c>
      <c r="J14" s="39">
        <v>6754612</v>
      </c>
      <c r="K14" s="40">
        <f t="shared" si="0"/>
        <v>6754612</v>
      </c>
    </row>
    <row r="15" spans="1:11" ht="18" customHeight="1" x14ac:dyDescent="0.25">
      <c r="A15" s="96" t="s">
        <v>35</v>
      </c>
      <c r="B15" s="97"/>
      <c r="C15" s="97"/>
      <c r="D15" s="98"/>
      <c r="E15" s="98"/>
      <c r="F15" s="98"/>
      <c r="G15" s="98"/>
      <c r="H15" s="98"/>
      <c r="I15" s="98"/>
      <c r="J15" s="41"/>
      <c r="K15" s="42">
        <f>K8+K10+K11+K12+K13+K14</f>
        <v>36546825</v>
      </c>
    </row>
    <row r="16" spans="1:11" ht="22.5" customHeight="1" x14ac:dyDescent="0.25">
      <c r="A16" s="99" t="s">
        <v>36</v>
      </c>
      <c r="B16" s="100"/>
      <c r="C16" s="100"/>
      <c r="D16" s="101"/>
      <c r="E16" s="101"/>
      <c r="F16" s="101"/>
      <c r="G16" s="101"/>
      <c r="H16" s="101"/>
      <c r="I16" s="101"/>
      <c r="J16" s="43">
        <v>0.27</v>
      </c>
      <c r="K16" s="44">
        <f>ROUND($K$15*J16,0)</f>
        <v>9867643</v>
      </c>
    </row>
    <row r="17" spans="1:14" ht="22.5" customHeight="1" x14ac:dyDescent="0.25">
      <c r="A17" s="99" t="s">
        <v>37</v>
      </c>
      <c r="B17" s="100"/>
      <c r="C17" s="100"/>
      <c r="D17" s="101"/>
      <c r="E17" s="101"/>
      <c r="F17" s="101"/>
      <c r="G17" s="101"/>
      <c r="H17" s="101"/>
      <c r="I17" s="101"/>
      <c r="J17" s="43">
        <v>0.02</v>
      </c>
      <c r="K17" s="44">
        <f>ROUND($K$15*J17,0)</f>
        <v>730937</v>
      </c>
    </row>
    <row r="18" spans="1:14" ht="22.5" customHeight="1" x14ac:dyDescent="0.25">
      <c r="A18" s="99" t="s">
        <v>38</v>
      </c>
      <c r="B18" s="100"/>
      <c r="C18" s="100"/>
      <c r="D18" s="101"/>
      <c r="E18" s="101"/>
      <c r="F18" s="101"/>
      <c r="G18" s="101"/>
      <c r="H18" s="101"/>
      <c r="I18" s="101"/>
      <c r="J18" s="43">
        <v>0.05</v>
      </c>
      <c r="K18" s="44">
        <f>ROUND($K$15*J18,0)</f>
        <v>1827341</v>
      </c>
    </row>
    <row r="19" spans="1:14" ht="24.75" customHeight="1" thickBot="1" x14ac:dyDescent="0.3">
      <c r="A19" s="93" t="s">
        <v>39</v>
      </c>
      <c r="B19" s="94"/>
      <c r="C19" s="94"/>
      <c r="D19" s="95"/>
      <c r="E19" s="95"/>
      <c r="F19" s="95"/>
      <c r="G19" s="95"/>
      <c r="H19" s="95"/>
      <c r="I19" s="95"/>
      <c r="J19" s="60"/>
      <c r="K19" s="61">
        <f>SUM(K15:K18)</f>
        <v>48972746</v>
      </c>
      <c r="N19" s="63">
        <v>48972744.899999999</v>
      </c>
    </row>
    <row r="22" spans="1:14" ht="77.25" customHeight="1" x14ac:dyDescent="0.25">
      <c r="B22" s="124"/>
      <c r="C22" s="124"/>
      <c r="D22" s="124"/>
      <c r="E22" s="124"/>
    </row>
    <row r="23" spans="1:14" x14ac:dyDescent="0.25">
      <c r="B23" s="125" t="s">
        <v>51</v>
      </c>
      <c r="C23" s="125"/>
      <c r="D23" s="125"/>
      <c r="E23" s="125"/>
      <c r="G23" s="125" t="s">
        <v>64</v>
      </c>
      <c r="H23" s="125"/>
      <c r="I23" s="125"/>
      <c r="J23" s="125"/>
    </row>
    <row r="24" spans="1:14" ht="32.25" customHeight="1" x14ac:dyDescent="0.25">
      <c r="B24" s="126" t="s">
        <v>110</v>
      </c>
      <c r="C24" s="124"/>
      <c r="D24" s="124"/>
      <c r="E24" s="124"/>
      <c r="G24" s="126" t="s">
        <v>65</v>
      </c>
      <c r="H24" s="126"/>
      <c r="I24" s="126"/>
      <c r="J24" s="126"/>
    </row>
    <row r="25" spans="1:14" x14ac:dyDescent="0.25">
      <c r="B25" s="124"/>
      <c r="C25" s="124"/>
      <c r="D25" s="124"/>
      <c r="E25" s="124"/>
      <c r="G25" s="124" t="s">
        <v>40</v>
      </c>
      <c r="H25" s="124"/>
      <c r="I25" s="124"/>
      <c r="J25" s="124"/>
    </row>
    <row r="26" spans="1:14" x14ac:dyDescent="0.25">
      <c r="B26" t="s">
        <v>46</v>
      </c>
    </row>
  </sheetData>
  <mergeCells count="29">
    <mergeCell ref="D13:G13"/>
    <mergeCell ref="D9:G9"/>
    <mergeCell ref="D10:G10"/>
    <mergeCell ref="D11:G11"/>
    <mergeCell ref="D12:G12"/>
    <mergeCell ref="A18:I18"/>
    <mergeCell ref="B25:E25"/>
    <mergeCell ref="G23:J23"/>
    <mergeCell ref="G24:J24"/>
    <mergeCell ref="B22:E22"/>
    <mergeCell ref="B23:E23"/>
    <mergeCell ref="B24:E24"/>
    <mergeCell ref="G25:J25"/>
    <mergeCell ref="A1:K1"/>
    <mergeCell ref="A19:I19"/>
    <mergeCell ref="A15:I15"/>
    <mergeCell ref="A16:I16"/>
    <mergeCell ref="A17:I17"/>
    <mergeCell ref="K5:K6"/>
    <mergeCell ref="D7:G7"/>
    <mergeCell ref="D14:G14"/>
    <mergeCell ref="D8:G8"/>
    <mergeCell ref="A2:K3"/>
    <mergeCell ref="A5:A6"/>
    <mergeCell ref="D5:G6"/>
    <mergeCell ref="H5:H6"/>
    <mergeCell ref="I5:I6"/>
    <mergeCell ref="J5:J6"/>
    <mergeCell ref="B5:C5"/>
  </mergeCells>
  <phoneticPr fontId="15" type="noConversion"/>
  <printOptions horizontalCentered="1" verticalCentered="1"/>
  <pageMargins left="0.39370078740157483" right="0.39370078740157483" top="1.0629921259842521" bottom="1.1023622047244095" header="0.15748031496062992" footer="0.39370078740157483"/>
  <pageSetup scale="65" orientation="portrait" r:id="rId1"/>
  <headerFooter>
    <oddHeader>&amp;L&amp;G&amp;C
&amp;R&amp;"Arial,Negrita"&amp;12
PROCESO VIVIENDA
PRESUPUESTO OFICIAL DE OBRA&amp;"-,Normal"&amp;11
&amp;G</oddHeader>
    <oddFooter>&amp;L&amp;"Arial,Normal"&amp;8MI1-FO-050 | 10/04/2024  | V.02&amp;R&amp;"Arial,Normal"&amp;8&amp;P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3BD51-B7A2-43F7-A5EE-75FCEA5E27AD}">
  <sheetPr>
    <tabColor rgb="FF92D050"/>
  </sheetPr>
  <dimension ref="A5:I23"/>
  <sheetViews>
    <sheetView tabSelected="1" view="pageBreakPreview" topLeftCell="A14" zoomScale="85" zoomScaleNormal="85" zoomScaleSheetLayoutView="85" workbookViewId="0">
      <selection activeCell="C14" sqref="C14"/>
    </sheetView>
  </sheetViews>
  <sheetFormatPr baseColWidth="10" defaultRowHeight="15" x14ac:dyDescent="0.25"/>
  <cols>
    <col min="2" max="2" width="26" customWidth="1"/>
    <col min="3" max="3" width="49.7109375" customWidth="1"/>
    <col min="4" max="4" width="27.28515625" customWidth="1"/>
    <col min="5" max="5" width="18.28515625" customWidth="1"/>
    <col min="6" max="6" width="44" customWidth="1"/>
    <col min="7" max="7" width="31.5703125" customWidth="1"/>
  </cols>
  <sheetData>
    <row r="5" spans="1:9" ht="15.75" x14ac:dyDescent="0.25">
      <c r="A5" s="133" t="s">
        <v>18</v>
      </c>
      <c r="B5" s="130" t="s">
        <v>28</v>
      </c>
      <c r="C5" s="136" t="s">
        <v>116</v>
      </c>
      <c r="D5" s="136" t="s">
        <v>140</v>
      </c>
      <c r="E5" s="136" t="s">
        <v>124</v>
      </c>
      <c r="F5" s="136" t="s">
        <v>119</v>
      </c>
      <c r="G5" s="136" t="s">
        <v>120</v>
      </c>
      <c r="H5" s="64"/>
      <c r="I5" s="66"/>
    </row>
    <row r="6" spans="1:9" ht="4.9000000000000004" customHeight="1" x14ac:dyDescent="0.25">
      <c r="A6" s="134"/>
      <c r="B6" s="131"/>
      <c r="C6" s="136"/>
      <c r="D6" s="136"/>
      <c r="E6" s="136"/>
      <c r="F6" s="136"/>
      <c r="G6" s="136"/>
      <c r="H6" s="65"/>
      <c r="I6" s="66"/>
    </row>
    <row r="7" spans="1:9" ht="15.75" x14ac:dyDescent="0.25">
      <c r="A7" s="135"/>
      <c r="B7" s="132"/>
      <c r="C7" s="136"/>
      <c r="D7" s="136"/>
      <c r="E7" s="136"/>
      <c r="F7" s="136"/>
      <c r="G7" s="136"/>
      <c r="H7" s="66"/>
      <c r="I7" s="66"/>
    </row>
    <row r="8" spans="1:9" ht="22.5" x14ac:dyDescent="0.25">
      <c r="A8" s="80">
        <v>1</v>
      </c>
      <c r="B8" s="67" t="s">
        <v>60</v>
      </c>
      <c r="C8" s="79"/>
      <c r="D8" s="79"/>
      <c r="E8" s="79"/>
      <c r="F8" s="79"/>
      <c r="G8" s="79"/>
      <c r="H8" s="66"/>
      <c r="I8" s="66"/>
    </row>
    <row r="9" spans="1:9" ht="67.5" customHeight="1" x14ac:dyDescent="0.25">
      <c r="A9" s="68" t="s">
        <v>33</v>
      </c>
      <c r="B9" s="68" t="s">
        <v>117</v>
      </c>
      <c r="C9" s="68" t="s">
        <v>118</v>
      </c>
      <c r="D9" s="68" t="s">
        <v>141</v>
      </c>
      <c r="E9" s="68" t="s">
        <v>125</v>
      </c>
      <c r="F9" s="68" t="s">
        <v>122</v>
      </c>
      <c r="G9" s="68" t="s">
        <v>144</v>
      </c>
      <c r="H9" s="66"/>
      <c r="I9" s="66"/>
    </row>
    <row r="10" spans="1:9" ht="15.75" x14ac:dyDescent="0.25">
      <c r="A10" s="80">
        <v>2</v>
      </c>
      <c r="B10" s="79" t="s">
        <v>50</v>
      </c>
      <c r="C10" s="79"/>
      <c r="D10" s="79"/>
      <c r="E10" s="79"/>
      <c r="F10" s="79"/>
      <c r="G10" s="79"/>
      <c r="H10" s="66"/>
      <c r="I10" s="66"/>
    </row>
    <row r="11" spans="1:9" ht="112.5" customHeight="1" x14ac:dyDescent="0.25">
      <c r="A11" s="68" t="s">
        <v>233</v>
      </c>
      <c r="B11" s="68" t="s">
        <v>186</v>
      </c>
      <c r="C11" s="68" t="s">
        <v>234</v>
      </c>
      <c r="D11" s="68" t="s">
        <v>141</v>
      </c>
      <c r="E11" s="68" t="s">
        <v>237</v>
      </c>
      <c r="F11" s="68" t="s">
        <v>239</v>
      </c>
      <c r="G11" s="68" t="s">
        <v>235</v>
      </c>
      <c r="H11" s="66"/>
      <c r="I11" s="66"/>
    </row>
    <row r="12" spans="1:9" ht="90" customHeight="1" x14ac:dyDescent="0.25">
      <c r="A12" s="68" t="s">
        <v>47</v>
      </c>
      <c r="B12" s="68" t="s">
        <v>189</v>
      </c>
      <c r="C12" s="68" t="s">
        <v>236</v>
      </c>
      <c r="D12" s="68" t="s">
        <v>141</v>
      </c>
      <c r="E12" s="68" t="s">
        <v>238</v>
      </c>
      <c r="F12" s="68" t="s">
        <v>240</v>
      </c>
      <c r="G12" s="68" t="s">
        <v>235</v>
      </c>
      <c r="H12" s="66"/>
      <c r="I12" s="66"/>
    </row>
    <row r="13" spans="1:9" ht="26.25" customHeight="1" x14ac:dyDescent="0.25">
      <c r="A13" s="80">
        <v>3</v>
      </c>
      <c r="B13" s="79" t="s">
        <v>200</v>
      </c>
      <c r="C13" s="79"/>
      <c r="D13" s="79"/>
      <c r="E13" s="79"/>
      <c r="F13" s="79"/>
      <c r="G13" s="79"/>
      <c r="H13" s="66"/>
      <c r="I13" s="66"/>
    </row>
    <row r="14" spans="1:9" ht="209.25" customHeight="1" x14ac:dyDescent="0.25">
      <c r="A14" s="68" t="s">
        <v>194</v>
      </c>
      <c r="B14" s="68" t="s">
        <v>232</v>
      </c>
      <c r="C14" s="68" t="s">
        <v>241</v>
      </c>
      <c r="D14" s="68" t="s">
        <v>141</v>
      </c>
      <c r="E14" s="68" t="s">
        <v>242</v>
      </c>
      <c r="F14" s="68" t="s">
        <v>243</v>
      </c>
      <c r="G14" s="68" t="s">
        <v>244</v>
      </c>
      <c r="H14" s="66"/>
      <c r="I14" s="66"/>
    </row>
    <row r="15" spans="1:9" ht="27.75" customHeight="1" x14ac:dyDescent="0.25">
      <c r="A15" s="80">
        <v>4</v>
      </c>
      <c r="B15" s="79" t="s">
        <v>193</v>
      </c>
      <c r="C15" s="79"/>
      <c r="D15" s="79"/>
      <c r="E15" s="79"/>
      <c r="F15" s="79"/>
      <c r="G15" s="79"/>
      <c r="H15" s="66"/>
      <c r="I15" s="66"/>
    </row>
    <row r="16" spans="1:9" ht="245.25" customHeight="1" x14ac:dyDescent="0.25">
      <c r="A16" s="68" t="s">
        <v>195</v>
      </c>
      <c r="B16" s="68" t="s">
        <v>184</v>
      </c>
      <c r="C16" s="68" t="s">
        <v>245</v>
      </c>
      <c r="D16" s="68" t="s">
        <v>141</v>
      </c>
      <c r="E16" s="68" t="s">
        <v>237</v>
      </c>
      <c r="F16" s="68" t="s">
        <v>246</v>
      </c>
      <c r="G16" s="68" t="s">
        <v>244</v>
      </c>
      <c r="H16" s="66"/>
      <c r="I16" s="66"/>
    </row>
    <row r="17" spans="1:9" ht="263.25" customHeight="1" x14ac:dyDescent="0.25">
      <c r="A17" s="68" t="s">
        <v>196</v>
      </c>
      <c r="B17" s="68" t="s">
        <v>185</v>
      </c>
      <c r="C17" s="68" t="s">
        <v>247</v>
      </c>
      <c r="D17" s="68" t="s">
        <v>248</v>
      </c>
      <c r="E17" s="68" t="s">
        <v>237</v>
      </c>
      <c r="F17" s="68" t="s">
        <v>249</v>
      </c>
      <c r="G17" s="68" t="s">
        <v>244</v>
      </c>
      <c r="H17" s="66"/>
      <c r="I17" s="66"/>
    </row>
    <row r="18" spans="1:9" ht="15.75" x14ac:dyDescent="0.25">
      <c r="A18" s="80">
        <v>2</v>
      </c>
      <c r="B18" s="79" t="s">
        <v>50</v>
      </c>
      <c r="C18" s="79"/>
      <c r="D18" s="79"/>
      <c r="E18" s="79"/>
      <c r="F18" s="79"/>
      <c r="G18" s="79"/>
      <c r="H18" s="66"/>
      <c r="I18" s="66"/>
    </row>
    <row r="19" spans="1:9" ht="83.25" customHeight="1" x14ac:dyDescent="0.25">
      <c r="A19" s="68" t="s">
        <v>34</v>
      </c>
      <c r="B19" s="68" t="s">
        <v>126</v>
      </c>
      <c r="C19" s="68" t="s">
        <v>121</v>
      </c>
      <c r="D19" s="68" t="s">
        <v>141</v>
      </c>
      <c r="E19" s="68" t="s">
        <v>139</v>
      </c>
      <c r="F19" s="68" t="s">
        <v>127</v>
      </c>
      <c r="G19" s="68" t="s">
        <v>147</v>
      </c>
      <c r="H19" s="66"/>
      <c r="I19" s="66"/>
    </row>
    <row r="20" spans="1:9" ht="214.9" customHeight="1" x14ac:dyDescent="0.25">
      <c r="A20" s="68" t="s">
        <v>47</v>
      </c>
      <c r="B20" s="68" t="s">
        <v>112</v>
      </c>
      <c r="C20" s="68" t="s">
        <v>128</v>
      </c>
      <c r="D20" s="68" t="s">
        <v>143</v>
      </c>
      <c r="E20" s="68" t="s">
        <v>130</v>
      </c>
      <c r="F20" s="68" t="s">
        <v>129</v>
      </c>
      <c r="G20" s="68" t="s">
        <v>145</v>
      </c>
      <c r="H20" s="66"/>
      <c r="I20" s="66"/>
    </row>
    <row r="21" spans="1:9" ht="67.900000000000006" customHeight="1" x14ac:dyDescent="0.25">
      <c r="A21" s="68" t="s">
        <v>49</v>
      </c>
      <c r="B21" s="68" t="s">
        <v>113</v>
      </c>
      <c r="C21" s="68" t="s">
        <v>131</v>
      </c>
      <c r="D21" s="68" t="s">
        <v>141</v>
      </c>
      <c r="E21" s="68" t="s">
        <v>132</v>
      </c>
      <c r="F21" s="68" t="s">
        <v>123</v>
      </c>
      <c r="G21" s="68" t="s">
        <v>146</v>
      </c>
      <c r="H21" s="66"/>
      <c r="I21" s="66"/>
    </row>
    <row r="22" spans="1:9" ht="101.25" x14ac:dyDescent="0.25">
      <c r="A22" s="68" t="s">
        <v>58</v>
      </c>
      <c r="B22" s="68" t="s">
        <v>114</v>
      </c>
      <c r="C22" s="68" t="s">
        <v>134</v>
      </c>
      <c r="D22" s="68" t="s">
        <v>143</v>
      </c>
      <c r="E22" s="68" t="s">
        <v>135</v>
      </c>
      <c r="F22" s="68" t="s">
        <v>133</v>
      </c>
      <c r="G22" s="68" t="s">
        <v>146</v>
      </c>
      <c r="H22" s="66"/>
      <c r="I22" s="66"/>
    </row>
    <row r="23" spans="1:9" ht="118.5" customHeight="1" x14ac:dyDescent="0.25">
      <c r="A23" s="68" t="s">
        <v>59</v>
      </c>
      <c r="B23" s="68" t="s">
        <v>115</v>
      </c>
      <c r="C23" s="68" t="s">
        <v>138</v>
      </c>
      <c r="D23" s="68" t="s">
        <v>143</v>
      </c>
      <c r="E23" s="68" t="s">
        <v>136</v>
      </c>
      <c r="F23" s="68" t="s">
        <v>137</v>
      </c>
      <c r="G23" s="68" t="s">
        <v>146</v>
      </c>
      <c r="H23" s="66"/>
      <c r="I23" s="66"/>
    </row>
  </sheetData>
  <mergeCells count="7">
    <mergeCell ref="B5:B7"/>
    <mergeCell ref="A5:A7"/>
    <mergeCell ref="G5:G7"/>
    <mergeCell ref="C5:C7"/>
    <mergeCell ref="D5:D7"/>
    <mergeCell ref="E5:E7"/>
    <mergeCell ref="F5:F7"/>
  </mergeCells>
  <pageMargins left="0.70866141732283472" right="0.70866141732283472" top="0.74803149606299213" bottom="0.74803149606299213" header="0.31496062992125984" footer="0.31496062992125984"/>
  <pageSetup scale="5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88CEE-11F7-426E-B6AE-DFF6129DCF90}">
  <dimension ref="C3:Q68"/>
  <sheetViews>
    <sheetView view="pageBreakPreview" zoomScale="60" zoomScaleNormal="70" workbookViewId="0">
      <selection activeCell="V32" sqref="V32"/>
    </sheetView>
  </sheetViews>
  <sheetFormatPr baseColWidth="10" defaultRowHeight="15" x14ac:dyDescent="0.25"/>
  <cols>
    <col min="3" max="3" width="8.140625" customWidth="1"/>
    <col min="4" max="4" width="10.42578125" customWidth="1"/>
    <col min="5" max="5" width="10.7109375" customWidth="1"/>
    <col min="6" max="6" width="11.140625" customWidth="1"/>
    <col min="7" max="7" width="9" customWidth="1"/>
    <col min="8" max="8" width="11.7109375" customWidth="1"/>
    <col min="9" max="9" width="27.85546875" customWidth="1"/>
    <col min="10" max="10" width="18.42578125" customWidth="1"/>
    <col min="11" max="11" width="16.85546875" customWidth="1"/>
    <col min="12" max="13" width="16.42578125" customWidth="1"/>
    <col min="14" max="14" width="14.5703125" customWidth="1"/>
    <col min="15" max="15" width="16.140625" customWidth="1"/>
    <col min="16" max="16" width="20.7109375" customWidth="1"/>
    <col min="17" max="17" width="22" customWidth="1"/>
  </cols>
  <sheetData>
    <row r="3" spans="3:17" ht="15.75" thickBot="1" x14ac:dyDescent="0.3"/>
    <row r="4" spans="3:17" x14ac:dyDescent="0.25">
      <c r="C4" s="168"/>
      <c r="D4" s="169"/>
      <c r="E4" s="169"/>
      <c r="F4" s="170"/>
      <c r="G4" s="174" t="str">
        <f>'PRESUPUESTO OFICIAL '!A1</f>
        <v>MANTENIMIENTO CORRECTIVO DEL TRANSFORMADOR DE MEDIA TENSION DE LA CENTRAL DE ABASTOS DE YOPAL  CASANARE</v>
      </c>
      <c r="H4" s="175"/>
      <c r="I4" s="175"/>
      <c r="J4" s="175"/>
      <c r="K4" s="175"/>
      <c r="L4" s="175"/>
      <c r="M4" s="175"/>
      <c r="N4" s="175"/>
      <c r="O4" s="175"/>
      <c r="P4" s="176"/>
      <c r="Q4" s="146"/>
    </row>
    <row r="5" spans="3:17" ht="15.75" thickBot="1" x14ac:dyDescent="0.3">
      <c r="C5" s="171"/>
      <c r="D5" s="172"/>
      <c r="E5" s="172"/>
      <c r="F5" s="173"/>
      <c r="G5" s="177"/>
      <c r="H5" s="178"/>
      <c r="I5" s="178"/>
      <c r="J5" s="178"/>
      <c r="K5" s="178"/>
      <c r="L5" s="178"/>
      <c r="M5" s="178"/>
      <c r="N5" s="178"/>
      <c r="O5" s="178"/>
      <c r="P5" s="179"/>
      <c r="Q5" s="147"/>
    </row>
    <row r="6" spans="3:17" x14ac:dyDescent="0.25">
      <c r="C6" s="148" t="s">
        <v>148</v>
      </c>
      <c r="D6" s="149"/>
      <c r="E6" s="149"/>
      <c r="F6" s="149"/>
      <c r="G6" s="149"/>
      <c r="H6" s="149"/>
      <c r="I6" s="149"/>
      <c r="J6" s="149"/>
      <c r="K6" s="149"/>
      <c r="L6" s="149"/>
      <c r="M6" s="149"/>
      <c r="N6" s="149"/>
      <c r="O6" s="149"/>
      <c r="P6" s="149"/>
      <c r="Q6" s="150"/>
    </row>
    <row r="7" spans="3:17" ht="15.75" thickBot="1" x14ac:dyDescent="0.3">
      <c r="C7" s="113"/>
      <c r="D7" s="114"/>
      <c r="E7" s="114"/>
      <c r="F7" s="114"/>
      <c r="G7" s="114"/>
      <c r="H7" s="114"/>
      <c r="I7" s="114"/>
      <c r="J7" s="114"/>
      <c r="K7" s="114"/>
      <c r="L7" s="114"/>
      <c r="M7" s="114"/>
      <c r="N7" s="114"/>
      <c r="O7" s="114"/>
      <c r="P7" s="114"/>
      <c r="Q7" s="115"/>
    </row>
    <row r="8" spans="3:17" ht="15.75" thickBot="1" x14ac:dyDescent="0.3">
      <c r="C8" s="69"/>
      <c r="Q8" s="70"/>
    </row>
    <row r="9" spans="3:17" x14ac:dyDescent="0.25">
      <c r="C9" s="151" t="s">
        <v>149</v>
      </c>
      <c r="D9" s="152" t="s">
        <v>15</v>
      </c>
      <c r="E9" s="153"/>
      <c r="F9" s="153"/>
      <c r="G9" s="154"/>
      <c r="H9" s="158" t="s">
        <v>29</v>
      </c>
      <c r="I9" s="160" t="s">
        <v>150</v>
      </c>
      <c r="J9" s="152" t="s">
        <v>151</v>
      </c>
      <c r="K9" s="154"/>
      <c r="L9" s="152" t="s">
        <v>152</v>
      </c>
      <c r="M9" s="154"/>
      <c r="N9" s="152" t="s">
        <v>153</v>
      </c>
      <c r="O9" s="162"/>
      <c r="P9" s="164" t="s">
        <v>154</v>
      </c>
      <c r="Q9" s="166" t="s">
        <v>155</v>
      </c>
    </row>
    <row r="10" spans="3:17" x14ac:dyDescent="0.25">
      <c r="C10" s="117"/>
      <c r="D10" s="155"/>
      <c r="E10" s="156"/>
      <c r="F10" s="156"/>
      <c r="G10" s="157"/>
      <c r="H10" s="159"/>
      <c r="I10" s="161"/>
      <c r="J10" s="155"/>
      <c r="K10" s="157"/>
      <c r="L10" s="155"/>
      <c r="M10" s="157"/>
      <c r="N10" s="155"/>
      <c r="O10" s="163"/>
      <c r="P10" s="165"/>
      <c r="Q10" s="167"/>
    </row>
    <row r="11" spans="3:17" x14ac:dyDescent="0.25">
      <c r="C11" s="137" t="s">
        <v>156</v>
      </c>
      <c r="D11" s="140" t="s">
        <v>162</v>
      </c>
      <c r="E11" s="140"/>
      <c r="F11" s="140"/>
      <c r="G11" s="140"/>
      <c r="H11" s="142" t="s">
        <v>61</v>
      </c>
      <c r="I11" s="71" t="s">
        <v>157</v>
      </c>
      <c r="J11" s="144">
        <v>46127</v>
      </c>
      <c r="K11" s="145"/>
      <c r="L11" s="144">
        <v>46128</v>
      </c>
      <c r="M11" s="145"/>
      <c r="N11" s="144">
        <v>46129</v>
      </c>
      <c r="O11" s="145"/>
      <c r="P11" s="180">
        <f>+J13</f>
        <v>168000</v>
      </c>
      <c r="Q11" s="183">
        <f>(J13+L13+N13)/3</f>
        <v>177866.66666666666</v>
      </c>
    </row>
    <row r="12" spans="3:17" x14ac:dyDescent="0.25">
      <c r="C12" s="138"/>
      <c r="D12" s="140"/>
      <c r="E12" s="140"/>
      <c r="F12" s="140"/>
      <c r="G12" s="140"/>
      <c r="H12" s="142"/>
      <c r="I12" s="71" t="s">
        <v>158</v>
      </c>
      <c r="J12" s="142" t="s">
        <v>180</v>
      </c>
      <c r="K12" s="186"/>
      <c r="L12" s="142" t="s">
        <v>178</v>
      </c>
      <c r="M12" s="186"/>
      <c r="N12" s="142" t="s">
        <v>179</v>
      </c>
      <c r="O12" s="187"/>
      <c r="P12" s="181"/>
      <c r="Q12" s="184"/>
    </row>
    <row r="13" spans="3:17" ht="15.75" thickBot="1" x14ac:dyDescent="0.3">
      <c r="C13" s="139"/>
      <c r="D13" s="141"/>
      <c r="E13" s="141"/>
      <c r="F13" s="141"/>
      <c r="G13" s="141"/>
      <c r="H13" s="143"/>
      <c r="I13" s="72" t="s">
        <v>159</v>
      </c>
      <c r="J13" s="188">
        <v>168000</v>
      </c>
      <c r="K13" s="189"/>
      <c r="L13" s="188">
        <v>195600</v>
      </c>
      <c r="M13" s="189"/>
      <c r="N13" s="188">
        <v>170000</v>
      </c>
      <c r="O13" s="190"/>
      <c r="P13" s="182"/>
      <c r="Q13" s="185"/>
    </row>
    <row r="14" spans="3:17" x14ac:dyDescent="0.25">
      <c r="C14" s="151" t="s">
        <v>149</v>
      </c>
      <c r="D14" s="152" t="s">
        <v>15</v>
      </c>
      <c r="E14" s="153"/>
      <c r="F14" s="153"/>
      <c r="G14" s="154"/>
      <c r="H14" s="158" t="s">
        <v>29</v>
      </c>
      <c r="I14" s="160" t="s">
        <v>150</v>
      </c>
      <c r="J14" s="152" t="s">
        <v>151</v>
      </c>
      <c r="K14" s="154"/>
      <c r="L14" s="152" t="s">
        <v>152</v>
      </c>
      <c r="M14" s="154"/>
      <c r="N14" s="152" t="s">
        <v>153</v>
      </c>
      <c r="O14" s="162"/>
      <c r="P14" s="164" t="s">
        <v>154</v>
      </c>
      <c r="Q14" s="166" t="s">
        <v>155</v>
      </c>
    </row>
    <row r="15" spans="3:17" x14ac:dyDescent="0.25">
      <c r="C15" s="117"/>
      <c r="D15" s="155"/>
      <c r="E15" s="156"/>
      <c r="F15" s="156"/>
      <c r="G15" s="157"/>
      <c r="H15" s="159"/>
      <c r="I15" s="161"/>
      <c r="J15" s="155"/>
      <c r="K15" s="157"/>
      <c r="L15" s="155"/>
      <c r="M15" s="157"/>
      <c r="N15" s="155"/>
      <c r="O15" s="163"/>
      <c r="P15" s="165"/>
      <c r="Q15" s="167"/>
    </row>
    <row r="16" spans="3:17" x14ac:dyDescent="0.25">
      <c r="C16" s="191">
        <v>2</v>
      </c>
      <c r="D16" s="192" t="s">
        <v>164</v>
      </c>
      <c r="E16" s="192"/>
      <c r="F16" s="192"/>
      <c r="G16" s="192"/>
      <c r="H16" s="142" t="s">
        <v>29</v>
      </c>
      <c r="I16" s="71" t="s">
        <v>157</v>
      </c>
      <c r="J16" s="144">
        <v>46127</v>
      </c>
      <c r="K16" s="145"/>
      <c r="L16" s="144">
        <v>46128</v>
      </c>
      <c r="M16" s="145"/>
      <c r="N16" s="144">
        <v>46129</v>
      </c>
      <c r="O16" s="145"/>
      <c r="P16" s="180">
        <f>L18</f>
        <v>164710</v>
      </c>
      <c r="Q16" s="183">
        <f>(J18+L18+N18)/3</f>
        <v>170401</v>
      </c>
    </row>
    <row r="17" spans="3:17" x14ac:dyDescent="0.25">
      <c r="C17" s="138"/>
      <c r="D17" s="192"/>
      <c r="E17" s="192"/>
      <c r="F17" s="192"/>
      <c r="G17" s="192"/>
      <c r="H17" s="142"/>
      <c r="I17" s="71" t="s">
        <v>158</v>
      </c>
      <c r="J17" s="142" t="s">
        <v>180</v>
      </c>
      <c r="K17" s="186"/>
      <c r="L17" s="142" t="s">
        <v>178</v>
      </c>
      <c r="M17" s="186"/>
      <c r="N17" s="142" t="s">
        <v>179</v>
      </c>
      <c r="O17" s="187"/>
      <c r="P17" s="181"/>
      <c r="Q17" s="184"/>
    </row>
    <row r="18" spans="3:17" ht="15.75" thickBot="1" x14ac:dyDescent="0.3">
      <c r="C18" s="139"/>
      <c r="D18" s="193"/>
      <c r="E18" s="193"/>
      <c r="F18" s="193"/>
      <c r="G18" s="193"/>
      <c r="H18" s="143"/>
      <c r="I18" s="72" t="s">
        <v>159</v>
      </c>
      <c r="J18" s="188">
        <v>171353</v>
      </c>
      <c r="K18" s="189"/>
      <c r="L18" s="188">
        <v>164710</v>
      </c>
      <c r="M18" s="190"/>
      <c r="N18" s="188">
        <v>175140</v>
      </c>
      <c r="O18" s="190"/>
      <c r="P18" s="182"/>
      <c r="Q18" s="185"/>
    </row>
    <row r="19" spans="3:17" x14ac:dyDescent="0.25">
      <c r="C19" s="151" t="s">
        <v>149</v>
      </c>
      <c r="D19" s="152" t="s">
        <v>15</v>
      </c>
      <c r="E19" s="153"/>
      <c r="F19" s="153"/>
      <c r="G19" s="154"/>
      <c r="H19" s="158" t="s">
        <v>29</v>
      </c>
      <c r="I19" s="160" t="s">
        <v>150</v>
      </c>
      <c r="J19" s="152" t="s">
        <v>151</v>
      </c>
      <c r="K19" s="154"/>
      <c r="L19" s="152" t="s">
        <v>152</v>
      </c>
      <c r="M19" s="154"/>
      <c r="N19" s="152" t="s">
        <v>153</v>
      </c>
      <c r="O19" s="162"/>
      <c r="P19" s="164" t="s">
        <v>154</v>
      </c>
      <c r="Q19" s="166" t="s">
        <v>155</v>
      </c>
    </row>
    <row r="20" spans="3:17" x14ac:dyDescent="0.25">
      <c r="C20" s="117"/>
      <c r="D20" s="155"/>
      <c r="E20" s="156"/>
      <c r="F20" s="156"/>
      <c r="G20" s="157"/>
      <c r="H20" s="159"/>
      <c r="I20" s="161"/>
      <c r="J20" s="155"/>
      <c r="K20" s="157"/>
      <c r="L20" s="155"/>
      <c r="M20" s="157"/>
      <c r="N20" s="155"/>
      <c r="O20" s="163"/>
      <c r="P20" s="165"/>
      <c r="Q20" s="167"/>
    </row>
    <row r="21" spans="3:17" x14ac:dyDescent="0.25">
      <c r="C21" s="191">
        <v>3</v>
      </c>
      <c r="D21" s="192" t="s">
        <v>165</v>
      </c>
      <c r="E21" s="192"/>
      <c r="F21" s="192"/>
      <c r="G21" s="192"/>
      <c r="H21" s="142" t="s">
        <v>29</v>
      </c>
      <c r="I21" s="71" t="s">
        <v>157</v>
      </c>
      <c r="J21" s="144">
        <v>46127</v>
      </c>
      <c r="K21" s="145"/>
      <c r="L21" s="144">
        <v>46128</v>
      </c>
      <c r="M21" s="145"/>
      <c r="N21" s="144">
        <v>46129</v>
      </c>
      <c r="O21" s="145"/>
      <c r="P21" s="180">
        <f>+L23</f>
        <v>359</v>
      </c>
      <c r="Q21" s="183">
        <f>(J23+L23+N23)/2</f>
        <v>554.5</v>
      </c>
    </row>
    <row r="22" spans="3:17" x14ac:dyDescent="0.25">
      <c r="C22" s="138"/>
      <c r="D22" s="192"/>
      <c r="E22" s="192"/>
      <c r="F22" s="192"/>
      <c r="G22" s="192"/>
      <c r="H22" s="142"/>
      <c r="I22" s="71" t="s">
        <v>158</v>
      </c>
      <c r="J22" s="142" t="s">
        <v>180</v>
      </c>
      <c r="K22" s="186"/>
      <c r="L22" s="142" t="s">
        <v>178</v>
      </c>
      <c r="M22" s="186"/>
      <c r="N22" s="142" t="s">
        <v>179</v>
      </c>
      <c r="O22" s="186"/>
      <c r="P22" s="181"/>
      <c r="Q22" s="184"/>
    </row>
    <row r="23" spans="3:17" ht="15.75" thickBot="1" x14ac:dyDescent="0.3">
      <c r="C23" s="139"/>
      <c r="D23" s="193"/>
      <c r="E23" s="193"/>
      <c r="F23" s="193"/>
      <c r="G23" s="193"/>
      <c r="H23" s="143"/>
      <c r="I23" s="72" t="s">
        <v>159</v>
      </c>
      <c r="J23" s="188">
        <v>380</v>
      </c>
      <c r="K23" s="189"/>
      <c r="L23" s="188">
        <v>359</v>
      </c>
      <c r="M23" s="189"/>
      <c r="N23" s="188">
        <v>370</v>
      </c>
      <c r="O23" s="189"/>
      <c r="P23" s="182"/>
      <c r="Q23" s="185"/>
    </row>
    <row r="24" spans="3:17" x14ac:dyDescent="0.25">
      <c r="C24" s="151" t="s">
        <v>149</v>
      </c>
      <c r="D24" s="152" t="s">
        <v>15</v>
      </c>
      <c r="E24" s="153"/>
      <c r="F24" s="153"/>
      <c r="G24" s="154"/>
      <c r="H24" s="158" t="s">
        <v>29</v>
      </c>
      <c r="I24" s="160" t="s">
        <v>150</v>
      </c>
      <c r="J24" s="152" t="s">
        <v>151</v>
      </c>
      <c r="K24" s="154"/>
      <c r="L24" s="152" t="s">
        <v>152</v>
      </c>
      <c r="M24" s="154"/>
      <c r="N24" s="152" t="s">
        <v>153</v>
      </c>
      <c r="O24" s="162"/>
      <c r="P24" s="164" t="s">
        <v>154</v>
      </c>
      <c r="Q24" s="166" t="s">
        <v>155</v>
      </c>
    </row>
    <row r="25" spans="3:17" x14ac:dyDescent="0.25">
      <c r="C25" s="117"/>
      <c r="D25" s="155"/>
      <c r="E25" s="156"/>
      <c r="F25" s="156"/>
      <c r="G25" s="157"/>
      <c r="H25" s="159"/>
      <c r="I25" s="161"/>
      <c r="J25" s="155"/>
      <c r="K25" s="157"/>
      <c r="L25" s="155"/>
      <c r="M25" s="157"/>
      <c r="N25" s="155"/>
      <c r="O25" s="163"/>
      <c r="P25" s="165"/>
      <c r="Q25" s="167"/>
    </row>
    <row r="26" spans="3:17" x14ac:dyDescent="0.25">
      <c r="C26" s="191">
        <v>4</v>
      </c>
      <c r="D26" s="192" t="s">
        <v>166</v>
      </c>
      <c r="E26" s="192"/>
      <c r="F26" s="192"/>
      <c r="G26" s="192"/>
      <c r="H26" s="142" t="s">
        <v>29</v>
      </c>
      <c r="I26" s="71" t="s">
        <v>157</v>
      </c>
      <c r="J26" s="144">
        <v>46127</v>
      </c>
      <c r="K26" s="145"/>
      <c r="L26" s="144">
        <v>46128</v>
      </c>
      <c r="M26" s="145"/>
      <c r="N26" s="144">
        <v>46129</v>
      </c>
      <c r="O26" s="145"/>
      <c r="P26" s="180">
        <f>+N28</f>
        <v>48944</v>
      </c>
      <c r="Q26" s="183">
        <f>(J28+L28+N28)/3</f>
        <v>50981.333333333336</v>
      </c>
    </row>
    <row r="27" spans="3:17" x14ac:dyDescent="0.25">
      <c r="C27" s="138"/>
      <c r="D27" s="192"/>
      <c r="E27" s="192"/>
      <c r="F27" s="192"/>
      <c r="G27" s="192"/>
      <c r="H27" s="142"/>
      <c r="I27" s="71" t="s">
        <v>158</v>
      </c>
      <c r="J27" s="142" t="s">
        <v>180</v>
      </c>
      <c r="K27" s="186"/>
      <c r="L27" s="142" t="s">
        <v>178</v>
      </c>
      <c r="M27" s="186"/>
      <c r="N27" s="142" t="s">
        <v>179</v>
      </c>
      <c r="O27" s="186"/>
      <c r="P27" s="181"/>
      <c r="Q27" s="184"/>
    </row>
    <row r="28" spans="3:17" ht="15.75" thickBot="1" x14ac:dyDescent="0.3">
      <c r="C28" s="139"/>
      <c r="D28" s="193"/>
      <c r="E28" s="193"/>
      <c r="F28" s="193"/>
      <c r="G28" s="193"/>
      <c r="H28" s="143"/>
      <c r="I28" s="72" t="s">
        <v>159</v>
      </c>
      <c r="J28" s="188">
        <v>49000</v>
      </c>
      <c r="K28" s="189"/>
      <c r="L28" s="188">
        <v>55000</v>
      </c>
      <c r="M28" s="189"/>
      <c r="N28" s="188">
        <v>48944</v>
      </c>
      <c r="O28" s="190"/>
      <c r="P28" s="182"/>
      <c r="Q28" s="185"/>
    </row>
    <row r="29" spans="3:17" x14ac:dyDescent="0.25">
      <c r="C29" s="151" t="s">
        <v>149</v>
      </c>
      <c r="D29" s="152" t="s">
        <v>15</v>
      </c>
      <c r="E29" s="153"/>
      <c r="F29" s="153"/>
      <c r="G29" s="154"/>
      <c r="H29" s="158" t="s">
        <v>29</v>
      </c>
      <c r="I29" s="160" t="s">
        <v>150</v>
      </c>
      <c r="J29" s="152" t="s">
        <v>151</v>
      </c>
      <c r="K29" s="154"/>
      <c r="L29" s="152" t="s">
        <v>152</v>
      </c>
      <c r="M29" s="154"/>
      <c r="N29" s="152" t="s">
        <v>153</v>
      </c>
      <c r="O29" s="162"/>
      <c r="P29" s="164" t="s">
        <v>154</v>
      </c>
      <c r="Q29" s="166" t="s">
        <v>155</v>
      </c>
    </row>
    <row r="30" spans="3:17" x14ac:dyDescent="0.25">
      <c r="C30" s="117"/>
      <c r="D30" s="155"/>
      <c r="E30" s="156"/>
      <c r="F30" s="156"/>
      <c r="G30" s="157"/>
      <c r="H30" s="159"/>
      <c r="I30" s="161"/>
      <c r="J30" s="155"/>
      <c r="K30" s="157"/>
      <c r="L30" s="155"/>
      <c r="M30" s="157"/>
      <c r="N30" s="155"/>
      <c r="O30" s="163"/>
      <c r="P30" s="165"/>
      <c r="Q30" s="167"/>
    </row>
    <row r="31" spans="3:17" x14ac:dyDescent="0.25">
      <c r="C31" s="191">
        <v>5</v>
      </c>
      <c r="D31" s="192" t="s">
        <v>167</v>
      </c>
      <c r="E31" s="192"/>
      <c r="F31" s="192"/>
      <c r="G31" s="192"/>
      <c r="H31" s="142" t="s">
        <v>29</v>
      </c>
      <c r="I31" s="71" t="s">
        <v>157</v>
      </c>
      <c r="J31" s="144">
        <v>46127</v>
      </c>
      <c r="K31" s="145"/>
      <c r="L31" s="144">
        <v>46128</v>
      </c>
      <c r="M31" s="145"/>
      <c r="N31" s="144">
        <v>46129</v>
      </c>
      <c r="O31" s="145"/>
      <c r="P31" s="180">
        <f>+L33</f>
        <v>58030</v>
      </c>
      <c r="Q31" s="183">
        <f>(J33+L33+N33)/2</f>
        <v>95525.4</v>
      </c>
    </row>
    <row r="32" spans="3:17" x14ac:dyDescent="0.25">
      <c r="C32" s="138"/>
      <c r="D32" s="192"/>
      <c r="E32" s="192"/>
      <c r="F32" s="192"/>
      <c r="G32" s="192"/>
      <c r="H32" s="142"/>
      <c r="I32" s="71" t="s">
        <v>158</v>
      </c>
      <c r="J32" s="142" t="s">
        <v>180</v>
      </c>
      <c r="K32" s="186"/>
      <c r="L32" s="142" t="s">
        <v>178</v>
      </c>
      <c r="M32" s="186"/>
      <c r="N32" s="142" t="s">
        <v>179</v>
      </c>
      <c r="O32" s="186"/>
      <c r="P32" s="181"/>
      <c r="Q32" s="184"/>
    </row>
    <row r="33" spans="3:17" ht="15.75" thickBot="1" x14ac:dyDescent="0.3">
      <c r="C33" s="139"/>
      <c r="D33" s="193"/>
      <c r="E33" s="193"/>
      <c r="F33" s="193"/>
      <c r="G33" s="193"/>
      <c r="H33" s="143"/>
      <c r="I33" s="72" t="s">
        <v>159</v>
      </c>
      <c r="J33" s="188">
        <v>65520</v>
      </c>
      <c r="K33" s="189"/>
      <c r="L33" s="188">
        <v>58030</v>
      </c>
      <c r="M33" s="190"/>
      <c r="N33" s="188">
        <v>67500.800000000003</v>
      </c>
      <c r="O33" s="190"/>
      <c r="P33" s="182"/>
      <c r="Q33" s="185"/>
    </row>
    <row r="34" spans="3:17" x14ac:dyDescent="0.25">
      <c r="C34" s="151" t="s">
        <v>149</v>
      </c>
      <c r="D34" s="152" t="s">
        <v>15</v>
      </c>
      <c r="E34" s="153"/>
      <c r="F34" s="153"/>
      <c r="G34" s="154"/>
      <c r="H34" s="158" t="s">
        <v>29</v>
      </c>
      <c r="I34" s="160" t="s">
        <v>150</v>
      </c>
      <c r="J34" s="152" t="s">
        <v>151</v>
      </c>
      <c r="K34" s="154"/>
      <c r="L34" s="152" t="s">
        <v>152</v>
      </c>
      <c r="M34" s="154"/>
      <c r="N34" s="152" t="s">
        <v>153</v>
      </c>
      <c r="O34" s="162"/>
      <c r="P34" s="164" t="s">
        <v>154</v>
      </c>
      <c r="Q34" s="166" t="s">
        <v>155</v>
      </c>
    </row>
    <row r="35" spans="3:17" x14ac:dyDescent="0.25">
      <c r="C35" s="117"/>
      <c r="D35" s="155"/>
      <c r="E35" s="156"/>
      <c r="F35" s="156"/>
      <c r="G35" s="157"/>
      <c r="H35" s="159"/>
      <c r="I35" s="161"/>
      <c r="J35" s="155"/>
      <c r="K35" s="157"/>
      <c r="L35" s="155"/>
      <c r="M35" s="157"/>
      <c r="N35" s="155"/>
      <c r="O35" s="163"/>
      <c r="P35" s="165"/>
      <c r="Q35" s="167"/>
    </row>
    <row r="36" spans="3:17" x14ac:dyDescent="0.25">
      <c r="C36" s="191">
        <v>6</v>
      </c>
      <c r="D36" s="192" t="s">
        <v>168</v>
      </c>
      <c r="E36" s="192"/>
      <c r="F36" s="192"/>
      <c r="G36" s="192"/>
      <c r="H36" s="142" t="s">
        <v>169</v>
      </c>
      <c r="I36" s="71" t="s">
        <v>157</v>
      </c>
      <c r="J36" s="144">
        <v>46127</v>
      </c>
      <c r="K36" s="145"/>
      <c r="L36" s="144">
        <v>46128</v>
      </c>
      <c r="M36" s="145"/>
      <c r="N36" s="144">
        <v>46129</v>
      </c>
      <c r="O36" s="145"/>
      <c r="P36" s="180">
        <f>+J38</f>
        <v>1050000</v>
      </c>
      <c r="Q36" s="183">
        <f>(J38+L38+N38)/3</f>
        <v>1209000</v>
      </c>
    </row>
    <row r="37" spans="3:17" x14ac:dyDescent="0.25">
      <c r="C37" s="138"/>
      <c r="D37" s="192"/>
      <c r="E37" s="192"/>
      <c r="F37" s="192"/>
      <c r="G37" s="192"/>
      <c r="H37" s="142"/>
      <c r="I37" s="71" t="s">
        <v>158</v>
      </c>
      <c r="J37" s="142" t="s">
        <v>180</v>
      </c>
      <c r="K37" s="186"/>
      <c r="L37" s="142" t="s">
        <v>178</v>
      </c>
      <c r="M37" s="186"/>
      <c r="N37" s="142" t="s">
        <v>179</v>
      </c>
      <c r="O37" s="186"/>
      <c r="P37" s="181"/>
      <c r="Q37" s="184"/>
    </row>
    <row r="38" spans="3:17" ht="15.75" thickBot="1" x14ac:dyDescent="0.3">
      <c r="C38" s="139"/>
      <c r="D38" s="193"/>
      <c r="E38" s="193"/>
      <c r="F38" s="193"/>
      <c r="G38" s="193"/>
      <c r="H38" s="143"/>
      <c r="I38" s="72" t="s">
        <v>159</v>
      </c>
      <c r="J38" s="188">
        <v>1050000</v>
      </c>
      <c r="K38" s="189"/>
      <c r="L38" s="188">
        <v>1299000</v>
      </c>
      <c r="M38" s="190"/>
      <c r="N38" s="188">
        <v>1278000</v>
      </c>
      <c r="O38" s="190"/>
      <c r="P38" s="182"/>
      <c r="Q38" s="185"/>
    </row>
    <row r="39" spans="3:17" x14ac:dyDescent="0.25">
      <c r="C39" s="151" t="s">
        <v>149</v>
      </c>
      <c r="D39" s="152" t="s">
        <v>15</v>
      </c>
      <c r="E39" s="153"/>
      <c r="F39" s="153"/>
      <c r="G39" s="154"/>
      <c r="H39" s="158" t="s">
        <v>29</v>
      </c>
      <c r="I39" s="160" t="s">
        <v>150</v>
      </c>
      <c r="J39" s="152" t="s">
        <v>151</v>
      </c>
      <c r="K39" s="154"/>
      <c r="L39" s="152" t="s">
        <v>152</v>
      </c>
      <c r="M39" s="154"/>
      <c r="N39" s="152" t="s">
        <v>153</v>
      </c>
      <c r="O39" s="162"/>
      <c r="P39" s="164" t="s">
        <v>154</v>
      </c>
      <c r="Q39" s="166" t="s">
        <v>155</v>
      </c>
    </row>
    <row r="40" spans="3:17" x14ac:dyDescent="0.25">
      <c r="C40" s="117"/>
      <c r="D40" s="155"/>
      <c r="E40" s="156"/>
      <c r="F40" s="156"/>
      <c r="G40" s="157"/>
      <c r="H40" s="159"/>
      <c r="I40" s="161"/>
      <c r="J40" s="155"/>
      <c r="K40" s="157"/>
      <c r="L40" s="155"/>
      <c r="M40" s="157"/>
      <c r="N40" s="155"/>
      <c r="O40" s="163"/>
      <c r="P40" s="165"/>
      <c r="Q40" s="167"/>
    </row>
    <row r="41" spans="3:17" x14ac:dyDescent="0.25">
      <c r="C41" s="191">
        <v>7</v>
      </c>
      <c r="D41" s="192" t="s">
        <v>170</v>
      </c>
      <c r="E41" s="192"/>
      <c r="F41" s="192"/>
      <c r="G41" s="192"/>
      <c r="H41" s="142" t="s">
        <v>61</v>
      </c>
      <c r="I41" s="71" t="s">
        <v>157</v>
      </c>
      <c r="J41" s="144">
        <v>46127</v>
      </c>
      <c r="K41" s="145"/>
      <c r="L41" s="144">
        <v>46128</v>
      </c>
      <c r="M41" s="145"/>
      <c r="N41" s="144">
        <v>46129</v>
      </c>
      <c r="O41" s="145"/>
      <c r="P41" s="180">
        <f>+J43</f>
        <v>280000</v>
      </c>
      <c r="Q41" s="183">
        <f>(J43+L43+N43)/2</f>
        <v>433465</v>
      </c>
    </row>
    <row r="42" spans="3:17" x14ac:dyDescent="0.25">
      <c r="C42" s="138"/>
      <c r="D42" s="192"/>
      <c r="E42" s="192"/>
      <c r="F42" s="192"/>
      <c r="G42" s="192"/>
      <c r="H42" s="142"/>
      <c r="I42" s="71" t="s">
        <v>158</v>
      </c>
      <c r="J42" s="142" t="s">
        <v>180</v>
      </c>
      <c r="K42" s="186"/>
      <c r="L42" s="142" t="s">
        <v>178</v>
      </c>
      <c r="M42" s="186"/>
      <c r="N42" s="142" t="s">
        <v>179</v>
      </c>
      <c r="O42" s="187"/>
      <c r="P42" s="181"/>
      <c r="Q42" s="184"/>
    </row>
    <row r="43" spans="3:17" ht="15.75" thickBot="1" x14ac:dyDescent="0.3">
      <c r="C43" s="139"/>
      <c r="D43" s="193"/>
      <c r="E43" s="193"/>
      <c r="F43" s="193"/>
      <c r="G43" s="193"/>
      <c r="H43" s="143"/>
      <c r="I43" s="72" t="s">
        <v>159</v>
      </c>
      <c r="J43" s="188">
        <v>280000</v>
      </c>
      <c r="K43" s="189"/>
      <c r="L43" s="188">
        <v>292052</v>
      </c>
      <c r="M43" s="189"/>
      <c r="N43" s="188">
        <v>294878</v>
      </c>
      <c r="O43" s="190"/>
      <c r="P43" s="182"/>
      <c r="Q43" s="185"/>
    </row>
    <row r="44" spans="3:17" x14ac:dyDescent="0.25">
      <c r="C44" s="151" t="s">
        <v>149</v>
      </c>
      <c r="D44" s="152" t="s">
        <v>15</v>
      </c>
      <c r="E44" s="153"/>
      <c r="F44" s="153"/>
      <c r="G44" s="154"/>
      <c r="H44" s="158" t="s">
        <v>29</v>
      </c>
      <c r="I44" s="160" t="s">
        <v>150</v>
      </c>
      <c r="J44" s="152" t="s">
        <v>151</v>
      </c>
      <c r="K44" s="154"/>
      <c r="L44" s="152" t="s">
        <v>152</v>
      </c>
      <c r="M44" s="154"/>
      <c r="N44" s="152" t="s">
        <v>153</v>
      </c>
      <c r="O44" s="162"/>
      <c r="P44" s="164" t="s">
        <v>154</v>
      </c>
      <c r="Q44" s="166" t="s">
        <v>155</v>
      </c>
    </row>
    <row r="45" spans="3:17" x14ac:dyDescent="0.25">
      <c r="C45" s="117"/>
      <c r="D45" s="155"/>
      <c r="E45" s="156"/>
      <c r="F45" s="156"/>
      <c r="G45" s="157"/>
      <c r="H45" s="159"/>
      <c r="I45" s="161"/>
      <c r="J45" s="155"/>
      <c r="K45" s="157"/>
      <c r="L45" s="155"/>
      <c r="M45" s="157"/>
      <c r="N45" s="155"/>
      <c r="O45" s="163"/>
      <c r="P45" s="165"/>
      <c r="Q45" s="167"/>
    </row>
    <row r="46" spans="3:17" x14ac:dyDescent="0.25">
      <c r="C46" s="191">
        <v>8</v>
      </c>
      <c r="D46" s="192" t="s">
        <v>171</v>
      </c>
      <c r="E46" s="192"/>
      <c r="F46" s="192"/>
      <c r="G46" s="192"/>
      <c r="H46" s="142" t="s">
        <v>172</v>
      </c>
      <c r="I46" s="71" t="s">
        <v>157</v>
      </c>
      <c r="J46" s="144">
        <v>46127</v>
      </c>
      <c r="K46" s="145"/>
      <c r="L46" s="144">
        <v>46128</v>
      </c>
      <c r="M46" s="145"/>
      <c r="N46" s="144" t="s">
        <v>163</v>
      </c>
      <c r="O46" s="145"/>
      <c r="P46" s="180">
        <f>+N48</f>
        <v>542500</v>
      </c>
      <c r="Q46" s="183">
        <f>(J48+L48+N48)/2</f>
        <v>842499.5</v>
      </c>
    </row>
    <row r="47" spans="3:17" x14ac:dyDescent="0.25">
      <c r="C47" s="138"/>
      <c r="D47" s="192"/>
      <c r="E47" s="192"/>
      <c r="F47" s="192"/>
      <c r="G47" s="192"/>
      <c r="H47" s="142"/>
      <c r="I47" s="71" t="s">
        <v>158</v>
      </c>
      <c r="J47" s="142" t="s">
        <v>180</v>
      </c>
      <c r="K47" s="186"/>
      <c r="L47" s="142" t="s">
        <v>178</v>
      </c>
      <c r="M47" s="186"/>
      <c r="N47" s="142" t="s">
        <v>179</v>
      </c>
      <c r="O47" s="187"/>
      <c r="P47" s="181"/>
      <c r="Q47" s="184"/>
    </row>
    <row r="48" spans="3:17" ht="15.75" thickBot="1" x14ac:dyDescent="0.3">
      <c r="C48" s="139"/>
      <c r="D48" s="193"/>
      <c r="E48" s="193"/>
      <c r="F48" s="193"/>
      <c r="G48" s="193"/>
      <c r="H48" s="143"/>
      <c r="I48" s="72" t="s">
        <v>159</v>
      </c>
      <c r="J48" s="188">
        <v>555120</v>
      </c>
      <c r="K48" s="189"/>
      <c r="L48" s="188">
        <v>587379</v>
      </c>
      <c r="M48" s="189"/>
      <c r="N48" s="188">
        <v>542500</v>
      </c>
      <c r="O48" s="190"/>
      <c r="P48" s="182"/>
      <c r="Q48" s="185"/>
    </row>
    <row r="49" spans="3:17" x14ac:dyDescent="0.25">
      <c r="C49" s="151" t="s">
        <v>149</v>
      </c>
      <c r="D49" s="152" t="s">
        <v>15</v>
      </c>
      <c r="E49" s="153"/>
      <c r="F49" s="153"/>
      <c r="G49" s="154"/>
      <c r="H49" s="158" t="s">
        <v>29</v>
      </c>
      <c r="I49" s="160" t="s">
        <v>150</v>
      </c>
      <c r="J49" s="152" t="s">
        <v>151</v>
      </c>
      <c r="K49" s="154"/>
      <c r="L49" s="152" t="s">
        <v>152</v>
      </c>
      <c r="M49" s="154"/>
      <c r="N49" s="152" t="s">
        <v>153</v>
      </c>
      <c r="O49" s="162"/>
      <c r="P49" s="164" t="s">
        <v>154</v>
      </c>
      <c r="Q49" s="166" t="s">
        <v>155</v>
      </c>
    </row>
    <row r="50" spans="3:17" x14ac:dyDescent="0.25">
      <c r="C50" s="117"/>
      <c r="D50" s="155"/>
      <c r="E50" s="156"/>
      <c r="F50" s="156"/>
      <c r="G50" s="157"/>
      <c r="H50" s="159"/>
      <c r="I50" s="161"/>
      <c r="J50" s="155"/>
      <c r="K50" s="157"/>
      <c r="L50" s="155"/>
      <c r="M50" s="157"/>
      <c r="N50" s="155"/>
      <c r="O50" s="163"/>
      <c r="P50" s="165"/>
      <c r="Q50" s="167"/>
    </row>
    <row r="51" spans="3:17" x14ac:dyDescent="0.25">
      <c r="C51" s="191">
        <v>9</v>
      </c>
      <c r="D51" s="192" t="s">
        <v>173</v>
      </c>
      <c r="E51" s="192"/>
      <c r="F51" s="192"/>
      <c r="G51" s="192"/>
      <c r="H51" s="142" t="s">
        <v>175</v>
      </c>
      <c r="I51" s="71" t="s">
        <v>157</v>
      </c>
      <c r="J51" s="144">
        <v>46127</v>
      </c>
      <c r="K51" s="145"/>
      <c r="L51" s="144">
        <v>46128</v>
      </c>
      <c r="M51" s="145"/>
      <c r="N51" s="144">
        <v>46129</v>
      </c>
      <c r="O51" s="145"/>
      <c r="P51" s="180">
        <f>+N53</f>
        <v>145320</v>
      </c>
      <c r="Q51" s="183">
        <f>(J53+L53+N53)/1</f>
        <v>500294</v>
      </c>
    </row>
    <row r="52" spans="3:17" x14ac:dyDescent="0.25">
      <c r="C52" s="138"/>
      <c r="D52" s="192"/>
      <c r="E52" s="192"/>
      <c r="F52" s="192"/>
      <c r="G52" s="192"/>
      <c r="H52" s="142"/>
      <c r="I52" s="71" t="s">
        <v>158</v>
      </c>
      <c r="J52" s="142" t="s">
        <v>180</v>
      </c>
      <c r="K52" s="186"/>
      <c r="L52" s="142" t="s">
        <v>178</v>
      </c>
      <c r="M52" s="186"/>
      <c r="N52" s="142" t="s">
        <v>179</v>
      </c>
      <c r="O52" s="186"/>
      <c r="P52" s="181"/>
      <c r="Q52" s="184"/>
    </row>
    <row r="53" spans="3:17" ht="15.75" thickBot="1" x14ac:dyDescent="0.3">
      <c r="C53" s="139"/>
      <c r="D53" s="193"/>
      <c r="E53" s="193"/>
      <c r="F53" s="193"/>
      <c r="G53" s="193"/>
      <c r="H53" s="143"/>
      <c r="I53" s="72" t="s">
        <v>159</v>
      </c>
      <c r="J53" s="188">
        <v>189000</v>
      </c>
      <c r="K53" s="189"/>
      <c r="L53" s="188">
        <v>165974</v>
      </c>
      <c r="M53" s="190"/>
      <c r="N53" s="188">
        <v>145320</v>
      </c>
      <c r="O53" s="190"/>
      <c r="P53" s="182"/>
      <c r="Q53" s="185"/>
    </row>
    <row r="54" spans="3:17" x14ac:dyDescent="0.25">
      <c r="C54" s="151" t="s">
        <v>149</v>
      </c>
      <c r="D54" s="152" t="s">
        <v>15</v>
      </c>
      <c r="E54" s="153"/>
      <c r="F54" s="153"/>
      <c r="G54" s="154"/>
      <c r="H54" s="158" t="s">
        <v>29</v>
      </c>
      <c r="I54" s="160" t="s">
        <v>150</v>
      </c>
      <c r="J54" s="152" t="s">
        <v>151</v>
      </c>
      <c r="K54" s="154"/>
      <c r="L54" s="152" t="s">
        <v>152</v>
      </c>
      <c r="M54" s="154"/>
      <c r="N54" s="152" t="s">
        <v>153</v>
      </c>
      <c r="O54" s="162"/>
      <c r="P54" s="164" t="s">
        <v>154</v>
      </c>
      <c r="Q54" s="166" t="s">
        <v>155</v>
      </c>
    </row>
    <row r="55" spans="3:17" x14ac:dyDescent="0.25">
      <c r="C55" s="117"/>
      <c r="D55" s="155"/>
      <c r="E55" s="156"/>
      <c r="F55" s="156"/>
      <c r="G55" s="157"/>
      <c r="H55" s="159"/>
      <c r="I55" s="161"/>
      <c r="J55" s="155"/>
      <c r="K55" s="157"/>
      <c r="L55" s="155"/>
      <c r="M55" s="157"/>
      <c r="N55" s="155"/>
      <c r="O55" s="163"/>
      <c r="P55" s="165"/>
      <c r="Q55" s="167"/>
    </row>
    <row r="56" spans="3:17" x14ac:dyDescent="0.25">
      <c r="C56" s="191">
        <v>10</v>
      </c>
      <c r="D56" s="192" t="s">
        <v>174</v>
      </c>
      <c r="E56" s="192"/>
      <c r="F56" s="192"/>
      <c r="G56" s="192"/>
      <c r="H56" s="142" t="s">
        <v>29</v>
      </c>
      <c r="I56" s="71" t="s">
        <v>157</v>
      </c>
      <c r="J56" s="144">
        <v>46127</v>
      </c>
      <c r="K56" s="145"/>
      <c r="L56" s="144">
        <v>46128</v>
      </c>
      <c r="M56" s="145"/>
      <c r="N56" s="144">
        <v>46129</v>
      </c>
      <c r="O56" s="145"/>
      <c r="P56" s="180">
        <f>+N58</f>
        <v>840000</v>
      </c>
      <c r="Q56" s="183">
        <f>(J58+L58+N58)/2</f>
        <v>1321100</v>
      </c>
    </row>
    <row r="57" spans="3:17" x14ac:dyDescent="0.25">
      <c r="C57" s="138"/>
      <c r="D57" s="192"/>
      <c r="E57" s="192"/>
      <c r="F57" s="192"/>
      <c r="G57" s="192"/>
      <c r="H57" s="142"/>
      <c r="I57" s="71" t="s">
        <v>158</v>
      </c>
      <c r="J57" s="142" t="s">
        <v>180</v>
      </c>
      <c r="K57" s="186"/>
      <c r="L57" s="142" t="s">
        <v>178</v>
      </c>
      <c r="M57" s="186"/>
      <c r="N57" s="142" t="s">
        <v>179</v>
      </c>
      <c r="O57" s="186"/>
      <c r="P57" s="181"/>
      <c r="Q57" s="184"/>
    </row>
    <row r="58" spans="3:17" ht="15.75" thickBot="1" x14ac:dyDescent="0.3">
      <c r="C58" s="139"/>
      <c r="D58" s="193"/>
      <c r="E58" s="193"/>
      <c r="F58" s="193"/>
      <c r="G58" s="193"/>
      <c r="H58" s="143"/>
      <c r="I58" s="72" t="s">
        <v>159</v>
      </c>
      <c r="J58" s="188">
        <v>943000</v>
      </c>
      <c r="K58" s="189"/>
      <c r="L58" s="188">
        <v>859200</v>
      </c>
      <c r="M58" s="190"/>
      <c r="N58" s="188">
        <v>840000</v>
      </c>
      <c r="O58" s="190"/>
      <c r="P58" s="182"/>
      <c r="Q58" s="185"/>
    </row>
    <row r="59" spans="3:17" x14ac:dyDescent="0.25">
      <c r="C59" s="195" t="s">
        <v>160</v>
      </c>
      <c r="D59" s="196"/>
      <c r="E59" s="196"/>
      <c r="F59" s="196"/>
      <c r="G59" s="196"/>
      <c r="H59" s="196"/>
      <c r="I59" s="196"/>
      <c r="J59" s="196"/>
      <c r="K59" s="196"/>
      <c r="L59" s="196"/>
      <c r="M59" s="196"/>
      <c r="N59" s="196"/>
      <c r="O59" s="196"/>
      <c r="P59" s="196"/>
      <c r="Q59" s="197"/>
    </row>
    <row r="60" spans="3:17" x14ac:dyDescent="0.25">
      <c r="C60" s="198"/>
      <c r="D60" s="196"/>
      <c r="E60" s="196"/>
      <c r="F60" s="196"/>
      <c r="G60" s="196"/>
      <c r="H60" s="196"/>
      <c r="I60" s="196"/>
      <c r="J60" s="196"/>
      <c r="K60" s="196"/>
      <c r="L60" s="196"/>
      <c r="M60" s="196"/>
      <c r="N60" s="196"/>
      <c r="O60" s="196"/>
      <c r="P60" s="196"/>
      <c r="Q60" s="197"/>
    </row>
    <row r="61" spans="3:17" x14ac:dyDescent="0.25">
      <c r="C61" s="198"/>
      <c r="D61" s="196"/>
      <c r="E61" s="196"/>
      <c r="F61" s="196"/>
      <c r="G61" s="196"/>
      <c r="H61" s="196"/>
      <c r="I61" s="196"/>
      <c r="J61" s="196"/>
      <c r="K61" s="196"/>
      <c r="L61" s="196"/>
      <c r="M61" s="196"/>
      <c r="N61" s="196"/>
      <c r="O61" s="196"/>
      <c r="P61" s="196"/>
      <c r="Q61" s="197"/>
    </row>
    <row r="62" spans="3:17" x14ac:dyDescent="0.25">
      <c r="C62" s="198"/>
      <c r="D62" s="196"/>
      <c r="E62" s="196"/>
      <c r="F62" s="196"/>
      <c r="G62" s="196"/>
      <c r="H62" s="196"/>
      <c r="I62" s="196"/>
      <c r="J62" s="196"/>
      <c r="K62" s="196"/>
      <c r="L62" s="196"/>
      <c r="M62" s="196"/>
      <c r="N62" s="196"/>
      <c r="O62" s="196"/>
      <c r="P62" s="196"/>
      <c r="Q62" s="197"/>
    </row>
    <row r="63" spans="3:17" ht="81.75" customHeight="1" x14ac:dyDescent="0.25">
      <c r="C63" s="69"/>
      <c r="D63" s="199"/>
      <c r="E63" s="199"/>
      <c r="F63" s="199"/>
      <c r="G63" s="199"/>
      <c r="H63" s="199"/>
      <c r="J63" s="199"/>
      <c r="K63" s="199"/>
      <c r="L63" s="199"/>
      <c r="N63" s="199"/>
      <c r="O63" s="199"/>
      <c r="P63" s="199"/>
      <c r="Q63" s="70"/>
    </row>
    <row r="64" spans="3:17" x14ac:dyDescent="0.25">
      <c r="C64" s="69"/>
      <c r="D64" s="125" t="s">
        <v>176</v>
      </c>
      <c r="E64" s="200"/>
      <c r="F64" s="200"/>
      <c r="G64" s="200"/>
      <c r="H64" s="200"/>
      <c r="I64" s="73"/>
      <c r="J64" s="201" t="s">
        <v>64</v>
      </c>
      <c r="K64" s="201"/>
      <c r="L64" s="201"/>
      <c r="M64" s="73"/>
      <c r="N64" s="201" t="s">
        <v>51</v>
      </c>
      <c r="O64" s="201"/>
      <c r="P64" s="201"/>
      <c r="Q64" s="70"/>
    </row>
    <row r="65" spans="3:17" ht="42.75" customHeight="1" x14ac:dyDescent="0.25">
      <c r="C65" s="69"/>
      <c r="D65" s="194" t="s">
        <v>161</v>
      </c>
      <c r="E65" s="194"/>
      <c r="F65" s="194"/>
      <c r="G65" s="194"/>
      <c r="H65" s="74"/>
      <c r="I65" s="74"/>
      <c r="J65" s="194" t="s">
        <v>181</v>
      </c>
      <c r="K65" s="194"/>
      <c r="L65" s="194"/>
      <c r="M65" s="75"/>
      <c r="N65" s="194" t="s">
        <v>177</v>
      </c>
      <c r="O65" s="194"/>
      <c r="P65" s="194"/>
      <c r="Q65" s="70"/>
    </row>
    <row r="66" spans="3:17" x14ac:dyDescent="0.25">
      <c r="C66" s="69"/>
      <c r="D66" s="124"/>
      <c r="E66" s="124"/>
      <c r="F66" s="124"/>
      <c r="G66" s="124"/>
      <c r="J66" s="124"/>
      <c r="K66" s="124"/>
      <c r="L66" s="124"/>
      <c r="M66" s="124"/>
      <c r="N66" s="124"/>
      <c r="O66" s="124"/>
      <c r="P66" s="124"/>
      <c r="Q66" s="70"/>
    </row>
    <row r="67" spans="3:17" x14ac:dyDescent="0.25">
      <c r="C67" s="69"/>
      <c r="D67" t="s">
        <v>46</v>
      </c>
      <c r="Q67" s="70"/>
    </row>
    <row r="68" spans="3:17" ht="15.75" thickBot="1" x14ac:dyDescent="0.3">
      <c r="C68" s="76"/>
      <c r="D68" s="77"/>
      <c r="E68" s="77"/>
      <c r="F68" s="77"/>
      <c r="G68" s="77"/>
      <c r="H68" s="77"/>
      <c r="I68" s="77"/>
      <c r="J68" s="77"/>
      <c r="K68" s="77"/>
      <c r="L68" s="77"/>
      <c r="M68" s="77"/>
      <c r="N68" s="77"/>
      <c r="O68" s="77"/>
      <c r="P68" s="77"/>
      <c r="Q68" s="78"/>
    </row>
  </sheetData>
  <mergeCells count="246">
    <mergeCell ref="D65:G65"/>
    <mergeCell ref="J65:L65"/>
    <mergeCell ref="N65:P65"/>
    <mergeCell ref="D66:G66"/>
    <mergeCell ref="J66:P66"/>
    <mergeCell ref="C59:Q62"/>
    <mergeCell ref="D63:H63"/>
    <mergeCell ref="J63:L63"/>
    <mergeCell ref="N63:P63"/>
    <mergeCell ref="D64:H64"/>
    <mergeCell ref="J64:L64"/>
    <mergeCell ref="N64:P64"/>
    <mergeCell ref="L54:M55"/>
    <mergeCell ref="N54:O55"/>
    <mergeCell ref="P54:P55"/>
    <mergeCell ref="Q54:Q55"/>
    <mergeCell ref="C56:C58"/>
    <mergeCell ref="D56:G58"/>
    <mergeCell ref="H56:H58"/>
    <mergeCell ref="J56:K56"/>
    <mergeCell ref="L56:M56"/>
    <mergeCell ref="N56:O56"/>
    <mergeCell ref="P56:P58"/>
    <mergeCell ref="Q56:Q58"/>
    <mergeCell ref="J57:K57"/>
    <mergeCell ref="L57:M57"/>
    <mergeCell ref="N57:O57"/>
    <mergeCell ref="J58:K58"/>
    <mergeCell ref="C54:C55"/>
    <mergeCell ref="D54:G55"/>
    <mergeCell ref="H54:H55"/>
    <mergeCell ref="I54:I55"/>
    <mergeCell ref="J54:K55"/>
    <mergeCell ref="L58:M58"/>
    <mergeCell ref="N58:O58"/>
    <mergeCell ref="C51:C53"/>
    <mergeCell ref="D51:G53"/>
    <mergeCell ref="H51:H53"/>
    <mergeCell ref="J51:K51"/>
    <mergeCell ref="L51:M51"/>
    <mergeCell ref="N51:O51"/>
    <mergeCell ref="P51:P53"/>
    <mergeCell ref="Q51:Q53"/>
    <mergeCell ref="J52:K52"/>
    <mergeCell ref="L52:M52"/>
    <mergeCell ref="N52:O52"/>
    <mergeCell ref="J53:K53"/>
    <mergeCell ref="L53:M53"/>
    <mergeCell ref="N53:O53"/>
    <mergeCell ref="C49:C50"/>
    <mergeCell ref="D49:G50"/>
    <mergeCell ref="H49:H50"/>
    <mergeCell ref="I49:I50"/>
    <mergeCell ref="J49:K50"/>
    <mergeCell ref="L49:M50"/>
    <mergeCell ref="N49:O50"/>
    <mergeCell ref="P49:P50"/>
    <mergeCell ref="Q49:Q50"/>
    <mergeCell ref="L44:M45"/>
    <mergeCell ref="N44:O45"/>
    <mergeCell ref="P44:P45"/>
    <mergeCell ref="Q44:Q45"/>
    <mergeCell ref="C46:C48"/>
    <mergeCell ref="D46:G48"/>
    <mergeCell ref="H46:H48"/>
    <mergeCell ref="J46:K46"/>
    <mergeCell ref="L46:M46"/>
    <mergeCell ref="N46:O46"/>
    <mergeCell ref="P46:P48"/>
    <mergeCell ref="Q46:Q48"/>
    <mergeCell ref="J47:K47"/>
    <mergeCell ref="L47:M47"/>
    <mergeCell ref="N47:O47"/>
    <mergeCell ref="J48:K48"/>
    <mergeCell ref="C44:C45"/>
    <mergeCell ref="D44:G45"/>
    <mergeCell ref="H44:H45"/>
    <mergeCell ref="I44:I45"/>
    <mergeCell ref="J44:K45"/>
    <mergeCell ref="L48:M48"/>
    <mergeCell ref="N48:O48"/>
    <mergeCell ref="C41:C43"/>
    <mergeCell ref="D41:G43"/>
    <mergeCell ref="H41:H43"/>
    <mergeCell ref="J41:K41"/>
    <mergeCell ref="L41:M41"/>
    <mergeCell ref="N41:O41"/>
    <mergeCell ref="P41:P43"/>
    <mergeCell ref="Q41:Q43"/>
    <mergeCell ref="J42:K42"/>
    <mergeCell ref="L42:M42"/>
    <mergeCell ref="N42:O42"/>
    <mergeCell ref="J43:K43"/>
    <mergeCell ref="L43:M43"/>
    <mergeCell ref="N43:O43"/>
    <mergeCell ref="C39:C40"/>
    <mergeCell ref="D39:G40"/>
    <mergeCell ref="H39:H40"/>
    <mergeCell ref="I39:I40"/>
    <mergeCell ref="J39:K40"/>
    <mergeCell ref="L39:M40"/>
    <mergeCell ref="N39:O40"/>
    <mergeCell ref="P39:P40"/>
    <mergeCell ref="Q39:Q40"/>
    <mergeCell ref="L34:M35"/>
    <mergeCell ref="N34:O35"/>
    <mergeCell ref="P34:P35"/>
    <mergeCell ref="Q34:Q35"/>
    <mergeCell ref="C36:C38"/>
    <mergeCell ref="D36:G38"/>
    <mergeCell ref="H36:H38"/>
    <mergeCell ref="J36:K36"/>
    <mergeCell ref="L36:M36"/>
    <mergeCell ref="N36:O36"/>
    <mergeCell ref="P36:P38"/>
    <mergeCell ref="Q36:Q38"/>
    <mergeCell ref="J37:K37"/>
    <mergeCell ref="L37:M37"/>
    <mergeCell ref="N37:O37"/>
    <mergeCell ref="J38:K38"/>
    <mergeCell ref="C34:C35"/>
    <mergeCell ref="D34:G35"/>
    <mergeCell ref="H34:H35"/>
    <mergeCell ref="I34:I35"/>
    <mergeCell ref="J34:K35"/>
    <mergeCell ref="L38:M38"/>
    <mergeCell ref="N38:O38"/>
    <mergeCell ref="C31:C33"/>
    <mergeCell ref="D31:G33"/>
    <mergeCell ref="H31:H33"/>
    <mergeCell ref="J31:K31"/>
    <mergeCell ref="L31:M31"/>
    <mergeCell ref="N31:O31"/>
    <mergeCell ref="P31:P33"/>
    <mergeCell ref="Q31:Q33"/>
    <mergeCell ref="J32:K32"/>
    <mergeCell ref="L32:M32"/>
    <mergeCell ref="N32:O32"/>
    <mergeCell ref="J33:K33"/>
    <mergeCell ref="L33:M33"/>
    <mergeCell ref="N33:O33"/>
    <mergeCell ref="C29:C30"/>
    <mergeCell ref="D29:G30"/>
    <mergeCell ref="H29:H30"/>
    <mergeCell ref="I29:I30"/>
    <mergeCell ref="J29:K30"/>
    <mergeCell ref="L29:M30"/>
    <mergeCell ref="N29:O30"/>
    <mergeCell ref="P29:P30"/>
    <mergeCell ref="Q29:Q30"/>
    <mergeCell ref="L24:M25"/>
    <mergeCell ref="N24:O25"/>
    <mergeCell ref="P24:P25"/>
    <mergeCell ref="Q24:Q25"/>
    <mergeCell ref="C26:C28"/>
    <mergeCell ref="D26:G28"/>
    <mergeCell ref="H26:H28"/>
    <mergeCell ref="J26:K26"/>
    <mergeCell ref="L26:M26"/>
    <mergeCell ref="N26:O26"/>
    <mergeCell ref="P26:P28"/>
    <mergeCell ref="Q26:Q28"/>
    <mergeCell ref="J27:K27"/>
    <mergeCell ref="L27:M27"/>
    <mergeCell ref="N27:O27"/>
    <mergeCell ref="J28:K28"/>
    <mergeCell ref="C24:C25"/>
    <mergeCell ref="D24:G25"/>
    <mergeCell ref="H24:H25"/>
    <mergeCell ref="I24:I25"/>
    <mergeCell ref="J24:K25"/>
    <mergeCell ref="L28:M28"/>
    <mergeCell ref="N28:O28"/>
    <mergeCell ref="P19:P20"/>
    <mergeCell ref="Q19:Q20"/>
    <mergeCell ref="C21:C23"/>
    <mergeCell ref="D21:G23"/>
    <mergeCell ref="H21:H23"/>
    <mergeCell ref="J21:K21"/>
    <mergeCell ref="L21:M21"/>
    <mergeCell ref="N21:O21"/>
    <mergeCell ref="P21:P23"/>
    <mergeCell ref="Q21:Q23"/>
    <mergeCell ref="J22:K22"/>
    <mergeCell ref="L22:M22"/>
    <mergeCell ref="N22:O22"/>
    <mergeCell ref="J23:K23"/>
    <mergeCell ref="L23:M23"/>
    <mergeCell ref="N23:O23"/>
    <mergeCell ref="L18:M18"/>
    <mergeCell ref="N18:O18"/>
    <mergeCell ref="C19:C20"/>
    <mergeCell ref="D19:G20"/>
    <mergeCell ref="H19:H20"/>
    <mergeCell ref="I19:I20"/>
    <mergeCell ref="J19:K20"/>
    <mergeCell ref="L19:M20"/>
    <mergeCell ref="N19:O20"/>
    <mergeCell ref="J13:K13"/>
    <mergeCell ref="L13:M13"/>
    <mergeCell ref="N13:O13"/>
    <mergeCell ref="L14:M15"/>
    <mergeCell ref="N14:O15"/>
    <mergeCell ref="P14:P15"/>
    <mergeCell ref="Q14:Q15"/>
    <mergeCell ref="C16:C18"/>
    <mergeCell ref="D16:G18"/>
    <mergeCell ref="H16:H18"/>
    <mergeCell ref="J16:K16"/>
    <mergeCell ref="L16:M16"/>
    <mergeCell ref="N16:O16"/>
    <mergeCell ref="P16:P18"/>
    <mergeCell ref="Q16:Q18"/>
    <mergeCell ref="J17:K17"/>
    <mergeCell ref="L17:M17"/>
    <mergeCell ref="N17:O17"/>
    <mergeCell ref="J18:K18"/>
    <mergeCell ref="C14:C15"/>
    <mergeCell ref="D14:G15"/>
    <mergeCell ref="H14:H15"/>
    <mergeCell ref="I14:I15"/>
    <mergeCell ref="J14:K15"/>
    <mergeCell ref="C11:C13"/>
    <mergeCell ref="D11:G13"/>
    <mergeCell ref="H11:H13"/>
    <mergeCell ref="J11:K11"/>
    <mergeCell ref="L11:M11"/>
    <mergeCell ref="Q4:Q5"/>
    <mergeCell ref="C6:Q7"/>
    <mergeCell ref="C9:C10"/>
    <mergeCell ref="D9:G10"/>
    <mergeCell ref="H9:H10"/>
    <mergeCell ref="I9:I10"/>
    <mergeCell ref="J9:K10"/>
    <mergeCell ref="L9:M10"/>
    <mergeCell ref="N9:O10"/>
    <mergeCell ref="P9:P10"/>
    <mergeCell ref="Q9:Q10"/>
    <mergeCell ref="C4:F5"/>
    <mergeCell ref="G4:P5"/>
    <mergeCell ref="N11:O11"/>
    <mergeCell ref="P11:P13"/>
    <mergeCell ref="Q11:Q13"/>
    <mergeCell ref="J12:K12"/>
    <mergeCell ref="L12:M12"/>
    <mergeCell ref="N12:O12"/>
  </mergeCells>
  <pageMargins left="0.70866141732283472" right="0.70866141732283472" top="0.74803149606299213" bottom="0.74803149606299213" header="0.31496062992125984" footer="0.31496062992125984"/>
  <pageSetup scale="4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07696-A19A-42CF-8598-776C2256D875}">
  <sheetPr>
    <tabColor rgb="FF92D050"/>
  </sheetPr>
  <dimension ref="A1:N34"/>
  <sheetViews>
    <sheetView showGridLines="0" view="pageBreakPreview" zoomScale="86" zoomScaleNormal="100" zoomScaleSheetLayoutView="86" workbookViewId="0">
      <selection sqref="A1:K1"/>
    </sheetView>
  </sheetViews>
  <sheetFormatPr baseColWidth="10" defaultRowHeight="15" x14ac:dyDescent="0.25"/>
  <cols>
    <col min="1" max="1" width="7.42578125" customWidth="1"/>
    <col min="2" max="2" width="10.85546875" customWidth="1"/>
    <col min="3" max="3" width="11.85546875" customWidth="1"/>
    <col min="4" max="4" width="10" customWidth="1"/>
    <col min="5" max="5" width="17" customWidth="1"/>
    <col min="6" max="6" width="14.85546875" customWidth="1"/>
    <col min="7" max="7" width="12.42578125" customWidth="1"/>
    <col min="8" max="8" width="6.42578125" customWidth="1"/>
    <col min="9" max="9" width="16.5703125" customWidth="1"/>
    <col min="10" max="10" width="22.7109375" customWidth="1"/>
    <col min="11" max="11" width="24.140625" customWidth="1"/>
    <col min="12" max="12" width="3.85546875" customWidth="1"/>
    <col min="14" max="14" width="30.28515625" customWidth="1"/>
  </cols>
  <sheetData>
    <row r="1" spans="1:11" ht="40.5" customHeight="1" x14ac:dyDescent="0.25">
      <c r="A1" s="92" t="s">
        <v>250</v>
      </c>
      <c r="B1" s="92"/>
      <c r="C1" s="92"/>
      <c r="D1" s="92"/>
      <c r="E1" s="92"/>
      <c r="F1" s="92"/>
      <c r="G1" s="92"/>
      <c r="H1" s="92"/>
      <c r="I1" s="92"/>
      <c r="J1" s="92"/>
      <c r="K1" s="92"/>
    </row>
    <row r="2" spans="1:11" x14ac:dyDescent="0.25">
      <c r="A2" s="110" t="s">
        <v>48</v>
      </c>
      <c r="B2" s="111"/>
      <c r="C2" s="111"/>
      <c r="D2" s="111"/>
      <c r="E2" s="111"/>
      <c r="F2" s="111"/>
      <c r="G2" s="111"/>
      <c r="H2" s="111"/>
      <c r="I2" s="111"/>
      <c r="J2" s="111"/>
      <c r="K2" s="112"/>
    </row>
    <row r="3" spans="1:11" ht="15.75" thickBot="1" x14ac:dyDescent="0.3">
      <c r="A3" s="113"/>
      <c r="B3" s="114"/>
      <c r="C3" s="114"/>
      <c r="D3" s="114"/>
      <c r="E3" s="114"/>
      <c r="F3" s="114"/>
      <c r="G3" s="114"/>
      <c r="H3" s="114"/>
      <c r="I3" s="114"/>
      <c r="J3" s="114"/>
      <c r="K3" s="115"/>
    </row>
    <row r="4" spans="1:11" ht="15.75" thickBot="1" x14ac:dyDescent="0.3">
      <c r="A4" s="30"/>
      <c r="B4" s="31"/>
      <c r="C4" s="31"/>
      <c r="D4" s="31"/>
      <c r="E4" s="31"/>
      <c r="F4" s="31"/>
      <c r="G4" s="31"/>
      <c r="H4" s="31"/>
      <c r="I4" s="31"/>
      <c r="J4" s="31"/>
      <c r="K4" s="32"/>
    </row>
    <row r="5" spans="1:11" ht="15.75" thickTop="1" x14ac:dyDescent="0.25">
      <c r="A5" s="116" t="s">
        <v>27</v>
      </c>
      <c r="B5" s="122" t="s">
        <v>42</v>
      </c>
      <c r="C5" s="123"/>
      <c r="D5" s="118" t="s">
        <v>28</v>
      </c>
      <c r="E5" s="118"/>
      <c r="F5" s="118"/>
      <c r="G5" s="118"/>
      <c r="H5" s="118" t="s">
        <v>29</v>
      </c>
      <c r="I5" s="118" t="s">
        <v>30</v>
      </c>
      <c r="J5" s="120" t="s">
        <v>31</v>
      </c>
      <c r="K5" s="102" t="s">
        <v>32</v>
      </c>
    </row>
    <row r="6" spans="1:11" x14ac:dyDescent="0.25">
      <c r="A6" s="117"/>
      <c r="B6" s="48" t="s">
        <v>198</v>
      </c>
      <c r="C6" s="48" t="s">
        <v>44</v>
      </c>
      <c r="D6" s="119"/>
      <c r="E6" s="119"/>
      <c r="F6" s="119"/>
      <c r="G6" s="119"/>
      <c r="H6" s="119"/>
      <c r="I6" s="119"/>
      <c r="J6" s="121"/>
      <c r="K6" s="103"/>
    </row>
    <row r="7" spans="1:11" ht="30" customHeight="1" x14ac:dyDescent="0.25">
      <c r="A7" s="33">
        <v>1</v>
      </c>
      <c r="B7" s="49"/>
      <c r="C7" s="49"/>
      <c r="D7" s="104" t="s">
        <v>60</v>
      </c>
      <c r="E7" s="105"/>
      <c r="F7" s="105"/>
      <c r="G7" s="106"/>
      <c r="H7" s="34"/>
      <c r="I7" s="34"/>
      <c r="J7" s="35"/>
      <c r="K7" s="82">
        <f>K8</f>
        <v>159676</v>
      </c>
    </row>
    <row r="8" spans="1:11" ht="34.5" customHeight="1" x14ac:dyDescent="0.25">
      <c r="A8" s="37" t="s">
        <v>33</v>
      </c>
      <c r="B8" s="50" t="s">
        <v>63</v>
      </c>
      <c r="C8" s="50" t="s">
        <v>33</v>
      </c>
      <c r="D8" s="107" t="s">
        <v>53</v>
      </c>
      <c r="E8" s="108"/>
      <c r="F8" s="108"/>
      <c r="G8" s="109"/>
      <c r="H8" s="38" t="s">
        <v>29</v>
      </c>
      <c r="I8" s="51">
        <v>2</v>
      </c>
      <c r="J8" s="39">
        <v>79838</v>
      </c>
      <c r="K8" s="40">
        <f>ROUND(I8*J8,2)</f>
        <v>159676</v>
      </c>
    </row>
    <row r="9" spans="1:11" ht="34.5" customHeight="1" x14ac:dyDescent="0.25">
      <c r="A9" s="33">
        <v>2</v>
      </c>
      <c r="B9" s="49"/>
      <c r="C9" s="49"/>
      <c r="D9" s="104" t="s">
        <v>192</v>
      </c>
      <c r="E9" s="105"/>
      <c r="F9" s="105"/>
      <c r="G9" s="106"/>
      <c r="H9" s="34"/>
      <c r="I9" s="34"/>
      <c r="J9" s="35"/>
      <c r="K9" s="82">
        <f>K10+K11</f>
        <v>1224950.6000000001</v>
      </c>
    </row>
    <row r="10" spans="1:11" ht="45.75" customHeight="1" x14ac:dyDescent="0.25">
      <c r="A10" s="83" t="s">
        <v>34</v>
      </c>
      <c r="B10" s="89" t="s">
        <v>182</v>
      </c>
      <c r="C10" s="83" t="s">
        <v>34</v>
      </c>
      <c r="D10" s="202" t="s">
        <v>186</v>
      </c>
      <c r="E10" s="203"/>
      <c r="F10" s="203"/>
      <c r="G10" s="204"/>
      <c r="H10" s="85" t="s">
        <v>183</v>
      </c>
      <c r="I10" s="86">
        <v>24.65</v>
      </c>
      <c r="J10" s="87">
        <v>25684</v>
      </c>
      <c r="K10" s="88">
        <f t="shared" ref="K10:K16" si="0">ROUND(I10*J10,2)</f>
        <v>633110.6</v>
      </c>
    </row>
    <row r="11" spans="1:11" ht="60" customHeight="1" x14ac:dyDescent="0.25">
      <c r="A11" s="83" t="s">
        <v>47</v>
      </c>
      <c r="B11" s="89" t="s">
        <v>190</v>
      </c>
      <c r="C11" s="83" t="s">
        <v>47</v>
      </c>
      <c r="D11" s="202" t="s">
        <v>189</v>
      </c>
      <c r="E11" s="203"/>
      <c r="F11" s="203"/>
      <c r="G11" s="204"/>
      <c r="H11" s="85" t="s">
        <v>191</v>
      </c>
      <c r="I11" s="86">
        <v>36</v>
      </c>
      <c r="J11" s="87">
        <v>16440</v>
      </c>
      <c r="K11" s="88">
        <f t="shared" ref="K11" si="1">ROUND(I11*J11,2)</f>
        <v>591840</v>
      </c>
    </row>
    <row r="12" spans="1:11" ht="45" customHeight="1" x14ac:dyDescent="0.25">
      <c r="A12" s="33">
        <v>3</v>
      </c>
      <c r="B12" s="49"/>
      <c r="C12" s="49"/>
      <c r="D12" s="104" t="s">
        <v>200</v>
      </c>
      <c r="E12" s="105"/>
      <c r="F12" s="105"/>
      <c r="G12" s="106"/>
      <c r="H12" s="34"/>
      <c r="I12" s="34"/>
      <c r="J12" s="35"/>
      <c r="K12" s="82">
        <f>K13</f>
        <v>82684</v>
      </c>
    </row>
    <row r="13" spans="1:11" ht="45" customHeight="1" x14ac:dyDescent="0.25">
      <c r="A13" s="83" t="s">
        <v>194</v>
      </c>
      <c r="B13" s="89" t="s">
        <v>199</v>
      </c>
      <c r="C13" s="84" t="s">
        <v>194</v>
      </c>
      <c r="D13" s="202" t="s">
        <v>232</v>
      </c>
      <c r="E13" s="203"/>
      <c r="F13" s="203"/>
      <c r="G13" s="204"/>
      <c r="H13" s="85" t="s">
        <v>183</v>
      </c>
      <c r="I13" s="86">
        <v>2.8</v>
      </c>
      <c r="J13" s="87">
        <v>29530</v>
      </c>
      <c r="K13" s="88">
        <f t="shared" ref="K13" si="2">ROUND(I13*J13,2)</f>
        <v>82684</v>
      </c>
    </row>
    <row r="14" spans="1:11" ht="32.25" customHeight="1" x14ac:dyDescent="0.25">
      <c r="A14" s="33">
        <v>4</v>
      </c>
      <c r="B14" s="49"/>
      <c r="C14" s="49"/>
      <c r="D14" s="104" t="s">
        <v>193</v>
      </c>
      <c r="E14" s="105"/>
      <c r="F14" s="105"/>
      <c r="G14" s="106"/>
      <c r="H14" s="34"/>
      <c r="I14" s="34"/>
      <c r="J14" s="35"/>
      <c r="K14" s="82">
        <f>K15+K16</f>
        <v>1328310.6200000001</v>
      </c>
    </row>
    <row r="15" spans="1:11" ht="39" customHeight="1" x14ac:dyDescent="0.25">
      <c r="A15" s="83" t="s">
        <v>195</v>
      </c>
      <c r="B15" s="89" t="s">
        <v>187</v>
      </c>
      <c r="C15" s="83" t="s">
        <v>195</v>
      </c>
      <c r="D15" s="202" t="s">
        <v>184</v>
      </c>
      <c r="E15" s="203"/>
      <c r="F15" s="203"/>
      <c r="G15" s="204"/>
      <c r="H15" s="85" t="s">
        <v>183</v>
      </c>
      <c r="I15" s="86">
        <f>(12.74)</f>
        <v>12.74</v>
      </c>
      <c r="J15" s="87">
        <v>75347</v>
      </c>
      <c r="K15" s="88">
        <f t="shared" si="0"/>
        <v>959920.78</v>
      </c>
    </row>
    <row r="16" spans="1:11" ht="35.25" customHeight="1" x14ac:dyDescent="0.25">
      <c r="A16" s="83" t="s">
        <v>196</v>
      </c>
      <c r="B16" s="89" t="s">
        <v>188</v>
      </c>
      <c r="C16" s="83" t="s">
        <v>196</v>
      </c>
      <c r="D16" s="202" t="s">
        <v>185</v>
      </c>
      <c r="E16" s="203"/>
      <c r="F16" s="203"/>
      <c r="G16" s="204"/>
      <c r="H16" s="85" t="s">
        <v>183</v>
      </c>
      <c r="I16" s="86">
        <f>(12.74)</f>
        <v>12.74</v>
      </c>
      <c r="J16" s="87">
        <v>28916</v>
      </c>
      <c r="K16" s="88">
        <f t="shared" si="0"/>
        <v>368389.84</v>
      </c>
    </row>
    <row r="17" spans="1:14" ht="35.25" customHeight="1" x14ac:dyDescent="0.25">
      <c r="A17" s="33">
        <v>5</v>
      </c>
      <c r="B17" s="49"/>
      <c r="C17" s="49"/>
      <c r="D17" s="104" t="s">
        <v>50</v>
      </c>
      <c r="E17" s="105"/>
      <c r="F17" s="105"/>
      <c r="G17" s="106"/>
      <c r="H17" s="34"/>
      <c r="I17" s="34"/>
      <c r="J17" s="35"/>
      <c r="K17" s="82">
        <f>K18+K19+K20+K21+K22</f>
        <v>33771029</v>
      </c>
    </row>
    <row r="18" spans="1:14" ht="52.5" customHeight="1" x14ac:dyDescent="0.25">
      <c r="A18" s="37" t="s">
        <v>201</v>
      </c>
      <c r="B18" s="90" t="s">
        <v>197</v>
      </c>
      <c r="C18" s="37" t="s">
        <v>201</v>
      </c>
      <c r="D18" s="127" t="s">
        <v>54</v>
      </c>
      <c r="E18" s="128"/>
      <c r="F18" s="128"/>
      <c r="G18" s="129"/>
      <c r="H18" s="38" t="s">
        <v>6</v>
      </c>
      <c r="I18" s="51">
        <v>2</v>
      </c>
      <c r="J18" s="39">
        <v>2808602</v>
      </c>
      <c r="K18" s="40">
        <f>ROUND(I18*J18,2)</f>
        <v>5617204</v>
      </c>
    </row>
    <row r="19" spans="1:14" ht="60.75" customHeight="1" x14ac:dyDescent="0.25">
      <c r="A19" s="37" t="s">
        <v>202</v>
      </c>
      <c r="B19" s="90" t="s">
        <v>197</v>
      </c>
      <c r="C19" s="37" t="s">
        <v>202</v>
      </c>
      <c r="D19" s="107" t="s">
        <v>55</v>
      </c>
      <c r="E19" s="108"/>
      <c r="F19" s="108"/>
      <c r="G19" s="109"/>
      <c r="H19" s="38" t="s">
        <v>29</v>
      </c>
      <c r="I19" s="51">
        <v>1</v>
      </c>
      <c r="J19" s="39">
        <v>5224123</v>
      </c>
      <c r="K19" s="40">
        <f t="shared" ref="K19:K22" si="3">ROUND(I19*J19,2)</f>
        <v>5224123</v>
      </c>
    </row>
    <row r="20" spans="1:14" ht="49.5" customHeight="1" x14ac:dyDescent="0.25">
      <c r="A20" s="37" t="s">
        <v>203</v>
      </c>
      <c r="B20" s="90" t="s">
        <v>197</v>
      </c>
      <c r="C20" s="37" t="s">
        <v>203</v>
      </c>
      <c r="D20" s="107" t="s">
        <v>56</v>
      </c>
      <c r="E20" s="108"/>
      <c r="F20" s="108"/>
      <c r="G20" s="109"/>
      <c r="H20" s="38" t="s">
        <v>61</v>
      </c>
      <c r="I20" s="51">
        <v>10</v>
      </c>
      <c r="J20" s="39">
        <v>523224</v>
      </c>
      <c r="K20" s="40">
        <f t="shared" si="3"/>
        <v>5232240</v>
      </c>
    </row>
    <row r="21" spans="1:14" ht="43.5" customHeight="1" x14ac:dyDescent="0.25">
      <c r="A21" s="37" t="s">
        <v>204</v>
      </c>
      <c r="B21" s="90" t="s">
        <v>197</v>
      </c>
      <c r="C21" s="37" t="s">
        <v>204</v>
      </c>
      <c r="D21" s="107" t="s">
        <v>57</v>
      </c>
      <c r="E21" s="108"/>
      <c r="F21" s="108"/>
      <c r="G21" s="109"/>
      <c r="H21" s="38" t="s">
        <v>29</v>
      </c>
      <c r="I21" s="51">
        <v>1</v>
      </c>
      <c r="J21" s="39">
        <v>10942850</v>
      </c>
      <c r="K21" s="40">
        <f t="shared" si="3"/>
        <v>10942850</v>
      </c>
    </row>
    <row r="22" spans="1:14" ht="75" customHeight="1" thickBot="1" x14ac:dyDescent="0.3">
      <c r="A22" s="37" t="s">
        <v>205</v>
      </c>
      <c r="B22" s="90" t="s">
        <v>197</v>
      </c>
      <c r="C22" s="37" t="s">
        <v>205</v>
      </c>
      <c r="D22" s="107" t="s">
        <v>111</v>
      </c>
      <c r="E22" s="108"/>
      <c r="F22" s="108"/>
      <c r="G22" s="109"/>
      <c r="H22" s="38" t="s">
        <v>29</v>
      </c>
      <c r="I22" s="51">
        <v>1</v>
      </c>
      <c r="J22" s="39">
        <v>6754612</v>
      </c>
      <c r="K22" s="40">
        <f t="shared" si="3"/>
        <v>6754612</v>
      </c>
    </row>
    <row r="23" spans="1:14" ht="18" customHeight="1" x14ac:dyDescent="0.25">
      <c r="A23" s="96" t="s">
        <v>35</v>
      </c>
      <c r="B23" s="97"/>
      <c r="C23" s="97"/>
      <c r="D23" s="98"/>
      <c r="E23" s="98"/>
      <c r="F23" s="98"/>
      <c r="G23" s="98"/>
      <c r="H23" s="98"/>
      <c r="I23" s="98"/>
      <c r="J23" s="41"/>
      <c r="K23" s="42">
        <f>K7+K9+K14+K17+K12</f>
        <v>36566650.219999999</v>
      </c>
    </row>
    <row r="24" spans="1:14" ht="22.5" customHeight="1" x14ac:dyDescent="0.25">
      <c r="A24" s="99" t="s">
        <v>36</v>
      </c>
      <c r="B24" s="100"/>
      <c r="C24" s="100"/>
      <c r="D24" s="101"/>
      <c r="E24" s="101"/>
      <c r="F24" s="101"/>
      <c r="G24" s="101"/>
      <c r="H24" s="101"/>
      <c r="I24" s="101"/>
      <c r="J24" s="43">
        <v>0.27</v>
      </c>
      <c r="K24" s="44">
        <f>ROUND($K$23*J24,0)</f>
        <v>9872996</v>
      </c>
      <c r="N24" s="91"/>
    </row>
    <row r="25" spans="1:14" ht="22.5" customHeight="1" x14ac:dyDescent="0.25">
      <c r="A25" s="99" t="s">
        <v>37</v>
      </c>
      <c r="B25" s="100"/>
      <c r="C25" s="100"/>
      <c r="D25" s="101"/>
      <c r="E25" s="101"/>
      <c r="F25" s="101"/>
      <c r="G25" s="101"/>
      <c r="H25" s="101"/>
      <c r="I25" s="101"/>
      <c r="J25" s="43">
        <v>0.02</v>
      </c>
      <c r="K25" s="44">
        <f>ROUND($K$23*J25,0)</f>
        <v>731333</v>
      </c>
      <c r="N25" s="91"/>
    </row>
    <row r="26" spans="1:14" ht="22.5" customHeight="1" x14ac:dyDescent="0.25">
      <c r="A26" s="99" t="s">
        <v>38</v>
      </c>
      <c r="B26" s="100"/>
      <c r="C26" s="100"/>
      <c r="D26" s="101"/>
      <c r="E26" s="101"/>
      <c r="F26" s="101"/>
      <c r="G26" s="101"/>
      <c r="H26" s="101"/>
      <c r="I26" s="101"/>
      <c r="J26" s="43">
        <v>0.05</v>
      </c>
      <c r="K26" s="44">
        <f>ROUND($K$23*J26,0)</f>
        <v>1828333</v>
      </c>
    </row>
    <row r="27" spans="1:14" ht="24.75" customHeight="1" thickBot="1" x14ac:dyDescent="0.3">
      <c r="A27" s="93" t="s">
        <v>39</v>
      </c>
      <c r="B27" s="94"/>
      <c r="C27" s="94"/>
      <c r="D27" s="95"/>
      <c r="E27" s="95"/>
      <c r="F27" s="95"/>
      <c r="G27" s="95"/>
      <c r="H27" s="95"/>
      <c r="I27" s="95"/>
      <c r="J27" s="60"/>
      <c r="K27" s="61">
        <f>SUM(K23:K26)</f>
        <v>48999312.219999999</v>
      </c>
      <c r="N27" s="63">
        <v>49000000</v>
      </c>
    </row>
    <row r="29" spans="1:14" x14ac:dyDescent="0.25">
      <c r="N29" s="81">
        <f>N27-K27</f>
        <v>687.78000000119209</v>
      </c>
    </row>
    <row r="30" spans="1:14" ht="77.25" customHeight="1" x14ac:dyDescent="0.25">
      <c r="B30" s="124"/>
      <c r="C30" s="124"/>
      <c r="D30" s="124"/>
      <c r="E30" s="124"/>
    </row>
    <row r="31" spans="1:14" x14ac:dyDescent="0.25">
      <c r="B31" s="125" t="s">
        <v>51</v>
      </c>
      <c r="C31" s="125"/>
      <c r="D31" s="125"/>
      <c r="E31" s="125"/>
      <c r="G31" s="125" t="s">
        <v>64</v>
      </c>
      <c r="H31" s="125"/>
      <c r="I31" s="125"/>
      <c r="J31" s="125"/>
    </row>
    <row r="32" spans="1:14" ht="32.25" customHeight="1" x14ac:dyDescent="0.25">
      <c r="B32" s="126" t="s">
        <v>110</v>
      </c>
      <c r="C32" s="124"/>
      <c r="D32" s="124"/>
      <c r="E32" s="124"/>
      <c r="G32" s="126" t="s">
        <v>65</v>
      </c>
      <c r="H32" s="126"/>
      <c r="I32" s="126"/>
      <c r="J32" s="126"/>
    </row>
    <row r="33" spans="2:10" x14ac:dyDescent="0.25">
      <c r="B33" s="124"/>
      <c r="C33" s="124"/>
      <c r="D33" s="124"/>
      <c r="E33" s="124"/>
      <c r="G33" s="124" t="s">
        <v>40</v>
      </c>
      <c r="H33" s="124"/>
      <c r="I33" s="124"/>
      <c r="J33" s="124"/>
    </row>
    <row r="34" spans="2:10" x14ac:dyDescent="0.25">
      <c r="B34" t="s">
        <v>46</v>
      </c>
    </row>
  </sheetData>
  <mergeCells count="37">
    <mergeCell ref="B33:E33"/>
    <mergeCell ref="G33:J33"/>
    <mergeCell ref="D10:G10"/>
    <mergeCell ref="D15:G15"/>
    <mergeCell ref="D16:G16"/>
    <mergeCell ref="A27:I27"/>
    <mergeCell ref="B30:E30"/>
    <mergeCell ref="B31:E31"/>
    <mergeCell ref="G31:J31"/>
    <mergeCell ref="B32:E32"/>
    <mergeCell ref="G32:J32"/>
    <mergeCell ref="D21:G21"/>
    <mergeCell ref="D22:G22"/>
    <mergeCell ref="A23:I23"/>
    <mergeCell ref="A24:I24"/>
    <mergeCell ref="A25:I25"/>
    <mergeCell ref="A26:I26"/>
    <mergeCell ref="D7:G7"/>
    <mergeCell ref="D8:G8"/>
    <mergeCell ref="D9:G9"/>
    <mergeCell ref="D18:G18"/>
    <mergeCell ref="D19:G19"/>
    <mergeCell ref="D20:G20"/>
    <mergeCell ref="D11:G11"/>
    <mergeCell ref="D17:G17"/>
    <mergeCell ref="D14:G14"/>
    <mergeCell ref="D12:G12"/>
    <mergeCell ref="D13:G13"/>
    <mergeCell ref="A1:K1"/>
    <mergeCell ref="A2:K3"/>
    <mergeCell ref="A5:A6"/>
    <mergeCell ref="B5:C5"/>
    <mergeCell ref="D5:G6"/>
    <mergeCell ref="H5:H6"/>
    <mergeCell ref="I5:I6"/>
    <mergeCell ref="J5:J6"/>
    <mergeCell ref="K5:K6"/>
  </mergeCells>
  <phoneticPr fontId="15" type="noConversion"/>
  <printOptions horizontalCentered="1" verticalCentered="1"/>
  <pageMargins left="0.39370078740157483" right="0.39370078740157483" top="1.0629921259842521" bottom="1.1023622047244095" header="0.15748031496062992" footer="0.39370078740157483"/>
  <pageSetup scale="55" orientation="portrait" r:id="rId1"/>
  <headerFooter>
    <oddHeader>&amp;L&amp;G&amp;C
&amp;R&amp;"Arial,Negrita"&amp;12
PROCESO VIVIENDA
PRESUPUESTO OFICIAL DE OBRA&amp;"-,Normal"&amp;11
&amp;G</oddHeader>
    <oddFooter>&amp;L&amp;"Arial,Normal"&amp;8MI1-FO-050 | 10/04/2024  | V.02&amp;R&amp;"Arial,Normal"&amp;8&amp;P de &amp;N</oddFooter>
  </headerFooter>
  <colBreaks count="1" manualBreakCount="1">
    <brk id="11" max="34" man="1"/>
  </colBreaks>
  <ignoredErrors>
    <ignoredError sqref="B15:B16 B10:B11 B8 B13" numberStoredAsText="1"/>
    <ignoredError sqref="K17 K14" formula="1"/>
  </ignoredError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B1:O56"/>
  <sheetViews>
    <sheetView zoomScale="70" zoomScaleNormal="70" zoomScaleSheetLayoutView="80" workbookViewId="0">
      <selection activeCell="Q7" sqref="Q7:R7"/>
    </sheetView>
  </sheetViews>
  <sheetFormatPr baseColWidth="10" defaultColWidth="11.42578125" defaultRowHeight="14.25" x14ac:dyDescent="0.2"/>
  <cols>
    <col min="1" max="1" width="11.42578125" style="1"/>
    <col min="2" max="2" width="17" style="1" customWidth="1"/>
    <col min="3" max="3" width="7.85546875" style="1" customWidth="1"/>
    <col min="4" max="4" width="11.42578125" style="1" customWidth="1"/>
    <col min="5" max="5" width="12.28515625" style="1" customWidth="1"/>
    <col min="6" max="7" width="11.42578125" style="1" customWidth="1"/>
    <col min="8" max="8" width="10.140625" style="1" customWidth="1"/>
    <col min="9" max="9" width="11.28515625" style="1" customWidth="1"/>
    <col min="10" max="10" width="11.5703125" style="1" customWidth="1"/>
    <col min="11" max="11" width="12.140625" style="1" customWidth="1"/>
    <col min="12" max="12" width="11.42578125" style="1" customWidth="1"/>
    <col min="13" max="13" width="18.85546875" style="1" customWidth="1"/>
    <col min="14" max="14" width="11.42578125" style="1"/>
    <col min="15" max="15" width="15.85546875" style="1" customWidth="1"/>
    <col min="16" max="16384" width="11.42578125" style="1"/>
  </cols>
  <sheetData>
    <row r="1" spans="2:15" ht="36" customHeight="1" x14ac:dyDescent="0.2">
      <c r="B1" s="265" t="s">
        <v>26</v>
      </c>
      <c r="C1" s="266"/>
      <c r="D1" s="266"/>
      <c r="E1" s="266"/>
      <c r="F1" s="266"/>
      <c r="G1" s="266"/>
      <c r="H1" s="266"/>
      <c r="I1" s="266"/>
      <c r="J1" s="266"/>
      <c r="K1" s="266"/>
      <c r="L1" s="266"/>
      <c r="M1" s="267"/>
    </row>
    <row r="2" spans="2:15" ht="37.5" customHeight="1" x14ac:dyDescent="0.2">
      <c r="B2" s="268"/>
      <c r="C2" s="269"/>
      <c r="D2" s="269"/>
      <c r="E2" s="269"/>
      <c r="F2" s="269"/>
      <c r="G2" s="269"/>
      <c r="H2" s="269"/>
      <c r="I2" s="269"/>
      <c r="J2" s="269"/>
      <c r="K2" s="269"/>
      <c r="L2" s="269"/>
      <c r="M2" s="270"/>
    </row>
    <row r="3" spans="2:15" ht="51" customHeight="1" x14ac:dyDescent="0.2">
      <c r="B3" s="271"/>
      <c r="C3" s="272"/>
      <c r="D3" s="272"/>
      <c r="E3" s="272"/>
      <c r="F3" s="272"/>
      <c r="G3" s="272"/>
      <c r="H3" s="272"/>
      <c r="I3" s="272"/>
      <c r="J3" s="272"/>
      <c r="K3" s="272"/>
      <c r="L3" s="272"/>
      <c r="M3" s="273"/>
    </row>
    <row r="4" spans="2:15" ht="25.5" customHeight="1" x14ac:dyDescent="0.2">
      <c r="B4" s="274" t="s">
        <v>25</v>
      </c>
      <c r="C4" s="275" t="s">
        <v>24</v>
      </c>
      <c r="D4" s="52" t="s">
        <v>23</v>
      </c>
      <c r="E4" s="52" t="s">
        <v>22</v>
      </c>
      <c r="F4" s="52" t="s">
        <v>21</v>
      </c>
      <c r="G4" s="277" t="str">
        <f>'PRESUPUESTO OFICIAL  opcion 2'!A1</f>
        <v>MANTENIMIENTO CORRECTIVO DE LAS INSTALACIONES Y LA SUBESTACION ELÉCTRICA DE LA CENTRAL DE ABASTOS DEL MUNICIPIO DE YOPAL – CASANARE</v>
      </c>
      <c r="H4" s="278"/>
      <c r="I4" s="278"/>
      <c r="J4" s="278"/>
      <c r="K4" s="278"/>
      <c r="L4" s="278"/>
      <c r="M4" s="279"/>
    </row>
    <row r="5" spans="2:15" ht="28.5" customHeight="1" x14ac:dyDescent="0.2">
      <c r="B5" s="274"/>
      <c r="C5" s="276"/>
      <c r="D5" s="53">
        <v>14</v>
      </c>
      <c r="E5" s="53">
        <v>7</v>
      </c>
      <c r="F5" s="53">
        <v>2026</v>
      </c>
      <c r="G5" s="280"/>
      <c r="H5" s="281"/>
      <c r="I5" s="281"/>
      <c r="J5" s="281"/>
      <c r="K5" s="281"/>
      <c r="L5" s="281"/>
      <c r="M5" s="282"/>
    </row>
    <row r="6" spans="2:15" ht="35.25" customHeight="1" x14ac:dyDescent="0.2">
      <c r="B6" s="283" t="s">
        <v>20</v>
      </c>
      <c r="C6" s="284"/>
      <c r="D6" s="284"/>
      <c r="E6" s="284"/>
      <c r="F6" s="284"/>
      <c r="G6" s="284"/>
      <c r="H6" s="284"/>
      <c r="I6" s="284"/>
      <c r="J6" s="284"/>
      <c r="K6" s="284"/>
      <c r="L6" s="284"/>
      <c r="M6" s="285"/>
    </row>
    <row r="7" spans="2:15" ht="10.5" customHeight="1" thickBot="1" x14ac:dyDescent="0.25">
      <c r="B7" s="262"/>
      <c r="C7" s="263"/>
      <c r="D7" s="263"/>
      <c r="E7" s="263"/>
      <c r="F7" s="263"/>
      <c r="G7" s="263"/>
      <c r="H7" s="263"/>
      <c r="I7" s="263"/>
      <c r="J7" s="263"/>
      <c r="K7" s="263"/>
      <c r="L7" s="263"/>
      <c r="M7" s="264"/>
    </row>
    <row r="8" spans="2:15" s="57" customFormat="1" ht="20.25" customHeight="1" thickTop="1" thickBot="1" x14ac:dyDescent="0.3">
      <c r="B8" s="54" t="s">
        <v>41</v>
      </c>
      <c r="C8" s="55"/>
      <c r="D8" s="55"/>
      <c r="E8" s="55"/>
      <c r="F8" s="55"/>
      <c r="G8" s="55"/>
      <c r="H8" s="55"/>
      <c r="I8" s="55"/>
      <c r="J8" s="55"/>
      <c r="K8" s="55"/>
      <c r="L8" s="55"/>
      <c r="M8" s="56"/>
    </row>
    <row r="9" spans="2:15" ht="15" thickBot="1" x14ac:dyDescent="0.25">
      <c r="B9" s="29"/>
      <c r="C9" s="28"/>
      <c r="D9" s="28"/>
      <c r="E9" s="28"/>
      <c r="F9" s="28"/>
      <c r="G9" s="28"/>
      <c r="H9" s="28"/>
      <c r="I9" s="28"/>
      <c r="J9" s="28"/>
      <c r="K9" s="28"/>
      <c r="L9" s="28"/>
      <c r="M9" s="27"/>
    </row>
    <row r="10" spans="2:15" ht="22.5" customHeight="1" thickBot="1" x14ac:dyDescent="0.25">
      <c r="B10" s="58" t="s">
        <v>19</v>
      </c>
      <c r="C10" s="45"/>
      <c r="D10" s="46"/>
      <c r="E10" s="46"/>
      <c r="F10" s="46"/>
      <c r="G10" s="46"/>
      <c r="H10" s="46"/>
      <c r="I10" s="46"/>
      <c r="J10" s="46"/>
      <c r="K10" s="46"/>
      <c r="L10" s="46"/>
      <c r="M10" s="47"/>
    </row>
    <row r="11" spans="2:15" ht="11.25" customHeight="1" thickBot="1" x14ac:dyDescent="0.25">
      <c r="B11" s="5"/>
      <c r="M11" s="6"/>
      <c r="O11" s="26"/>
    </row>
    <row r="12" spans="2:15" ht="12" customHeight="1" x14ac:dyDescent="0.25">
      <c r="B12" s="25" t="s">
        <v>18</v>
      </c>
      <c r="C12" s="253" t="s">
        <v>15</v>
      </c>
      <c r="D12" s="254"/>
      <c r="E12" s="254"/>
      <c r="F12" s="254"/>
      <c r="G12" s="254"/>
      <c r="H12" s="254"/>
      <c r="I12" s="254"/>
      <c r="J12" s="254"/>
      <c r="K12" s="254"/>
      <c r="L12" s="255"/>
      <c r="M12" s="25" t="s">
        <v>10</v>
      </c>
    </row>
    <row r="13" spans="2:15" ht="27" customHeight="1" thickBot="1" x14ac:dyDescent="0.25">
      <c r="B13" s="24" t="str">
        <f>+'PRESUPUESTO OFICIAL '!A8</f>
        <v>1.1</v>
      </c>
      <c r="C13" s="256" t="str">
        <f>+'PRESUPUESTO OFICIAL '!D8</f>
        <v xml:space="preserve">Poda de arbol 0.10 m &gt; Ø &lt; 0.25 m; incluye apeo,  desramado, apilado y disposición final 2 km </v>
      </c>
      <c r="D13" s="257"/>
      <c r="E13" s="257"/>
      <c r="F13" s="257"/>
      <c r="G13" s="257"/>
      <c r="H13" s="257"/>
      <c r="I13" s="257"/>
      <c r="J13" s="257"/>
      <c r="K13" s="257"/>
      <c r="L13" s="258"/>
      <c r="M13" s="23" t="s">
        <v>29</v>
      </c>
      <c r="O13" s="59"/>
    </row>
    <row r="14" spans="2:15" x14ac:dyDescent="0.2">
      <c r="B14" s="5"/>
      <c r="M14" s="6"/>
    </row>
    <row r="15" spans="2:15" ht="15" x14ac:dyDescent="0.25">
      <c r="B15" s="20" t="s">
        <v>17</v>
      </c>
      <c r="C15" s="19"/>
      <c r="D15" s="19"/>
      <c r="E15" s="19"/>
      <c r="F15" s="19"/>
      <c r="G15" s="19"/>
      <c r="H15" s="19"/>
      <c r="I15" s="19"/>
      <c r="J15" s="19"/>
      <c r="K15" s="19"/>
      <c r="L15" s="19"/>
      <c r="M15" s="18"/>
    </row>
    <row r="16" spans="2:15" ht="15.75" thickBot="1" x14ac:dyDescent="0.3">
      <c r="B16" s="21"/>
      <c r="I16" s="3"/>
      <c r="J16" s="3"/>
      <c r="M16" s="6"/>
    </row>
    <row r="17" spans="2:15" ht="15" customHeight="1" x14ac:dyDescent="0.25">
      <c r="B17" s="253" t="s">
        <v>15</v>
      </c>
      <c r="C17" s="222"/>
      <c r="D17" s="222"/>
      <c r="E17" s="222"/>
      <c r="F17" s="259"/>
      <c r="G17" s="221" t="s">
        <v>10</v>
      </c>
      <c r="H17" s="222"/>
      <c r="I17" s="260" t="s">
        <v>9</v>
      </c>
      <c r="J17" s="261"/>
      <c r="K17" s="221" t="s">
        <v>8</v>
      </c>
      <c r="L17" s="223"/>
      <c r="M17" s="15" t="s">
        <v>7</v>
      </c>
    </row>
    <row r="18" spans="2:15" x14ac:dyDescent="0.2">
      <c r="B18" s="245" t="s">
        <v>45</v>
      </c>
      <c r="C18" s="246"/>
      <c r="D18" s="246"/>
      <c r="E18" s="246"/>
      <c r="F18" s="240"/>
      <c r="G18" s="247" t="s">
        <v>6</v>
      </c>
      <c r="H18" s="248"/>
      <c r="I18" s="241">
        <v>1</v>
      </c>
      <c r="J18" s="242"/>
      <c r="K18" s="231">
        <f>K41*10%</f>
        <v>5733.3</v>
      </c>
      <c r="L18" s="232"/>
      <c r="M18" s="14">
        <f>ROUND(I18*K18,0)</f>
        <v>5733</v>
      </c>
      <c r="N18" s="9"/>
    </row>
    <row r="19" spans="2:15" x14ac:dyDescent="0.2">
      <c r="B19" s="245" t="s">
        <v>52</v>
      </c>
      <c r="C19" s="246"/>
      <c r="D19" s="246"/>
      <c r="E19" s="246"/>
      <c r="F19" s="240"/>
      <c r="G19" s="247" t="s">
        <v>6</v>
      </c>
      <c r="H19" s="248"/>
      <c r="I19" s="241">
        <v>0.18</v>
      </c>
      <c r="J19" s="242"/>
      <c r="K19" s="231">
        <v>93178</v>
      </c>
      <c r="L19" s="232"/>
      <c r="M19" s="14">
        <f>ROUND(I19*K19,0)</f>
        <v>16772</v>
      </c>
    </row>
    <row r="20" spans="2:15" ht="13.5" customHeight="1" thickBot="1" x14ac:dyDescent="0.25">
      <c r="B20" s="249"/>
      <c r="C20" s="250"/>
      <c r="D20" s="250"/>
      <c r="E20" s="250"/>
      <c r="F20" s="212"/>
      <c r="G20" s="211"/>
      <c r="H20" s="212"/>
      <c r="I20" s="251"/>
      <c r="J20" s="252"/>
      <c r="K20" s="215"/>
      <c r="L20" s="216"/>
      <c r="M20" s="14">
        <f>ROUND(I20*K20,0)</f>
        <v>0</v>
      </c>
      <c r="O20" s="22"/>
    </row>
    <row r="21" spans="2:15" ht="15.75" thickBot="1" x14ac:dyDescent="0.3">
      <c r="B21" s="217" t="s">
        <v>5</v>
      </c>
      <c r="C21" s="218"/>
      <c r="D21" s="218"/>
      <c r="E21" s="218"/>
      <c r="F21" s="218"/>
      <c r="G21" s="218"/>
      <c r="H21" s="218"/>
      <c r="I21" s="218"/>
      <c r="J21" s="218"/>
      <c r="K21" s="218"/>
      <c r="L21" s="219"/>
      <c r="M21" s="10">
        <f>+SUM(M18:M20)</f>
        <v>22505</v>
      </c>
    </row>
    <row r="22" spans="2:15" ht="15" x14ac:dyDescent="0.25">
      <c r="B22" s="21"/>
      <c r="M22" s="6"/>
    </row>
    <row r="23" spans="2:15" ht="15" x14ac:dyDescent="0.25">
      <c r="B23" s="20" t="s">
        <v>16</v>
      </c>
      <c r="C23" s="19"/>
      <c r="D23" s="19"/>
      <c r="E23" s="19"/>
      <c r="F23" s="19"/>
      <c r="G23" s="19"/>
      <c r="H23" s="19"/>
      <c r="I23" s="19"/>
      <c r="J23" s="19"/>
      <c r="K23" s="19"/>
      <c r="L23" s="19"/>
      <c r="M23" s="18"/>
    </row>
    <row r="24" spans="2:15" ht="15" thickBot="1" x14ac:dyDescent="0.25">
      <c r="B24" s="5"/>
      <c r="M24" s="6"/>
    </row>
    <row r="25" spans="2:15" ht="15" x14ac:dyDescent="0.25">
      <c r="B25" s="17" t="s">
        <v>15</v>
      </c>
      <c r="C25" s="16"/>
      <c r="D25" s="16"/>
      <c r="E25" s="16"/>
      <c r="F25" s="16"/>
      <c r="G25" s="221" t="s">
        <v>10</v>
      </c>
      <c r="H25" s="222"/>
      <c r="I25" s="221" t="s">
        <v>9</v>
      </c>
      <c r="J25" s="223"/>
      <c r="K25" s="221" t="s">
        <v>8</v>
      </c>
      <c r="L25" s="223"/>
      <c r="M25" s="15" t="s">
        <v>7</v>
      </c>
    </row>
    <row r="26" spans="2:15" x14ac:dyDescent="0.2">
      <c r="B26" s="224"/>
      <c r="C26" s="225"/>
      <c r="D26" s="225"/>
      <c r="E26" s="225"/>
      <c r="F26" s="226"/>
      <c r="G26" s="239"/>
      <c r="H26" s="240"/>
      <c r="I26" s="241"/>
      <c r="J26" s="242"/>
      <c r="K26" s="231"/>
      <c r="L26" s="232"/>
      <c r="M26" s="14">
        <f>ROUND(I26*K26,0)</f>
        <v>0</v>
      </c>
    </row>
    <row r="27" spans="2:15" x14ac:dyDescent="0.2">
      <c r="B27" s="224"/>
      <c r="C27" s="225"/>
      <c r="D27" s="225"/>
      <c r="E27" s="225"/>
      <c r="F27" s="226"/>
      <c r="G27" s="239"/>
      <c r="H27" s="240"/>
      <c r="I27" s="241"/>
      <c r="J27" s="242"/>
      <c r="K27" s="231"/>
      <c r="L27" s="232"/>
      <c r="M27" s="14">
        <f>ROUND(I27*K27,0)</f>
        <v>0</v>
      </c>
    </row>
    <row r="28" spans="2:15" ht="15" thickBot="1" x14ac:dyDescent="0.25">
      <c r="B28" s="224"/>
      <c r="C28" s="225"/>
      <c r="D28" s="225"/>
      <c r="E28" s="225"/>
      <c r="F28" s="226"/>
      <c r="G28" s="211"/>
      <c r="H28" s="212"/>
      <c r="I28" s="243"/>
      <c r="J28" s="244"/>
      <c r="K28" s="215"/>
      <c r="L28" s="216"/>
      <c r="M28" s="11">
        <f>ROUND(I28*K28,0)</f>
        <v>0</v>
      </c>
    </row>
    <row r="29" spans="2:15" ht="15.75" thickBot="1" x14ac:dyDescent="0.3">
      <c r="B29" s="217" t="s">
        <v>5</v>
      </c>
      <c r="C29" s="218"/>
      <c r="D29" s="218"/>
      <c r="E29" s="218"/>
      <c r="F29" s="218"/>
      <c r="G29" s="218"/>
      <c r="H29" s="218"/>
      <c r="I29" s="218"/>
      <c r="J29" s="218"/>
      <c r="K29" s="218"/>
      <c r="L29" s="219"/>
      <c r="M29" s="10">
        <f>SUM(M26:M28)</f>
        <v>0</v>
      </c>
    </row>
    <row r="30" spans="2:15" x14ac:dyDescent="0.2">
      <c r="B30" s="5"/>
      <c r="M30" s="6"/>
    </row>
    <row r="31" spans="2:15" ht="15" x14ac:dyDescent="0.25">
      <c r="B31" s="20" t="s">
        <v>14</v>
      </c>
      <c r="C31" s="19"/>
      <c r="D31" s="19"/>
      <c r="E31" s="19"/>
      <c r="F31" s="19"/>
      <c r="G31" s="19"/>
      <c r="H31" s="19"/>
      <c r="I31" s="19"/>
      <c r="J31" s="19"/>
      <c r="K31" s="19"/>
      <c r="L31" s="19"/>
      <c r="M31" s="18"/>
    </row>
    <row r="32" spans="2:15" ht="15" thickBot="1" x14ac:dyDescent="0.25">
      <c r="B32" s="5"/>
      <c r="M32" s="6"/>
    </row>
    <row r="33" spans="2:15" ht="15" x14ac:dyDescent="0.25">
      <c r="B33" s="17" t="s">
        <v>13</v>
      </c>
      <c r="C33" s="16"/>
      <c r="D33" s="16"/>
      <c r="E33" s="16"/>
      <c r="F33" s="16"/>
      <c r="G33" s="221" t="s">
        <v>10</v>
      </c>
      <c r="H33" s="222"/>
      <c r="I33" s="221" t="s">
        <v>9</v>
      </c>
      <c r="J33" s="223"/>
      <c r="K33" s="221" t="s">
        <v>8</v>
      </c>
      <c r="L33" s="223"/>
      <c r="M33" s="15" t="s">
        <v>7</v>
      </c>
    </row>
    <row r="34" spans="2:15" ht="15" customHeight="1" x14ac:dyDescent="0.2">
      <c r="B34" s="224"/>
      <c r="C34" s="225"/>
      <c r="D34" s="225"/>
      <c r="E34" s="225"/>
      <c r="F34" s="226"/>
      <c r="G34" s="233"/>
      <c r="H34" s="234"/>
      <c r="I34" s="229"/>
      <c r="J34" s="230"/>
      <c r="K34" s="231"/>
      <c r="L34" s="232"/>
      <c r="M34" s="14">
        <f>ROUND(I34*K34,0)</f>
        <v>0</v>
      </c>
    </row>
    <row r="35" spans="2:15" ht="15.75" customHeight="1" thickBot="1" x14ac:dyDescent="0.25">
      <c r="B35" s="235"/>
      <c r="C35" s="236"/>
      <c r="D35" s="236"/>
      <c r="E35" s="236"/>
      <c r="F35" s="237"/>
      <c r="G35" s="238"/>
      <c r="H35" s="237"/>
      <c r="I35" s="213"/>
      <c r="J35" s="214"/>
      <c r="K35" s="215"/>
      <c r="L35" s="216"/>
      <c r="M35" s="11">
        <f>ROUND(I35*K35,0)</f>
        <v>0</v>
      </c>
    </row>
    <row r="36" spans="2:15" ht="15.75" thickBot="1" x14ac:dyDescent="0.3">
      <c r="B36" s="217" t="s">
        <v>5</v>
      </c>
      <c r="C36" s="218"/>
      <c r="D36" s="218"/>
      <c r="E36" s="218"/>
      <c r="F36" s="218"/>
      <c r="G36" s="218"/>
      <c r="H36" s="218"/>
      <c r="I36" s="218"/>
      <c r="J36" s="218"/>
      <c r="K36" s="218"/>
      <c r="L36" s="219"/>
      <c r="M36" s="10">
        <f>SUM(M34:M35)</f>
        <v>0</v>
      </c>
    </row>
    <row r="37" spans="2:15" x14ac:dyDescent="0.2">
      <c r="B37" s="5"/>
      <c r="M37" s="6"/>
    </row>
    <row r="38" spans="2:15" ht="15" x14ac:dyDescent="0.25">
      <c r="B38" s="20" t="s">
        <v>12</v>
      </c>
      <c r="C38" s="19"/>
      <c r="D38" s="19"/>
      <c r="E38" s="19"/>
      <c r="F38" s="19"/>
      <c r="G38" s="19"/>
      <c r="H38" s="19"/>
      <c r="I38" s="19"/>
      <c r="J38" s="19"/>
      <c r="K38" s="19"/>
      <c r="L38" s="19"/>
      <c r="M38" s="18"/>
    </row>
    <row r="39" spans="2:15" ht="12.75" customHeight="1" thickBot="1" x14ac:dyDescent="0.25">
      <c r="B39" s="5"/>
      <c r="M39" s="6"/>
    </row>
    <row r="40" spans="2:15" ht="15" x14ac:dyDescent="0.25">
      <c r="B40" s="17" t="s">
        <v>11</v>
      </c>
      <c r="C40" s="16"/>
      <c r="D40" s="16"/>
      <c r="E40" s="16"/>
      <c r="F40" s="16"/>
      <c r="G40" s="221" t="s">
        <v>10</v>
      </c>
      <c r="H40" s="222"/>
      <c r="I40" s="221" t="s">
        <v>9</v>
      </c>
      <c r="J40" s="223"/>
      <c r="K40" s="221" t="s">
        <v>8</v>
      </c>
      <c r="L40" s="223"/>
      <c r="M40" s="15" t="s">
        <v>7</v>
      </c>
    </row>
    <row r="41" spans="2:15" x14ac:dyDescent="0.2">
      <c r="B41" s="224" t="s">
        <v>66</v>
      </c>
      <c r="C41" s="225"/>
      <c r="D41" s="225"/>
      <c r="E41" s="225"/>
      <c r="F41" s="226"/>
      <c r="G41" s="227" t="s">
        <v>6</v>
      </c>
      <c r="H41" s="228"/>
      <c r="I41" s="229">
        <v>1</v>
      </c>
      <c r="J41" s="230"/>
      <c r="K41" s="231">
        <v>57333</v>
      </c>
      <c r="L41" s="232"/>
      <c r="M41" s="14">
        <f>ROUND(I41*K41,0)</f>
        <v>57333</v>
      </c>
    </row>
    <row r="42" spans="2:15" ht="14.25" customHeight="1" thickBot="1" x14ac:dyDescent="0.25">
      <c r="B42" s="13"/>
      <c r="C42" s="12"/>
      <c r="D42" s="12"/>
      <c r="E42" s="12"/>
      <c r="F42" s="12"/>
      <c r="G42" s="211"/>
      <c r="H42" s="212"/>
      <c r="I42" s="213"/>
      <c r="J42" s="214"/>
      <c r="K42" s="215"/>
      <c r="L42" s="216"/>
      <c r="M42" s="11">
        <f>ROUND(I42*K42,0)</f>
        <v>0</v>
      </c>
    </row>
    <row r="43" spans="2:15" ht="14.25" customHeight="1" thickBot="1" x14ac:dyDescent="0.3">
      <c r="B43" s="217" t="s">
        <v>5</v>
      </c>
      <c r="C43" s="218"/>
      <c r="D43" s="218"/>
      <c r="E43" s="218"/>
      <c r="F43" s="218"/>
      <c r="G43" s="218"/>
      <c r="H43" s="218"/>
      <c r="I43" s="218"/>
      <c r="J43" s="218"/>
      <c r="K43" s="218"/>
      <c r="L43" s="219"/>
      <c r="M43" s="10">
        <f>SUM(M41:M42)</f>
        <v>57333</v>
      </c>
    </row>
    <row r="44" spans="2:15" ht="9.75" customHeight="1" thickBot="1" x14ac:dyDescent="0.25">
      <c r="B44" s="5"/>
      <c r="M44" s="6"/>
    </row>
    <row r="45" spans="2:15" ht="15.75" thickBot="1" x14ac:dyDescent="0.3">
      <c r="B45" s="217" t="s">
        <v>4</v>
      </c>
      <c r="C45" s="218"/>
      <c r="D45" s="218"/>
      <c r="E45" s="218"/>
      <c r="F45" s="218"/>
      <c r="G45" s="218"/>
      <c r="H45" s="218"/>
      <c r="I45" s="218"/>
      <c r="J45" s="218"/>
      <c r="K45" s="218"/>
      <c r="L45" s="219"/>
      <c r="M45" s="62">
        <f>+ROUND(M21+M29+M36+M43,2)</f>
        <v>79838</v>
      </c>
      <c r="N45" s="9"/>
      <c r="O45" s="7"/>
    </row>
    <row r="46" spans="2:15" x14ac:dyDescent="0.2">
      <c r="B46" s="5"/>
      <c r="M46" s="6"/>
      <c r="O46" s="7"/>
    </row>
    <row r="47" spans="2:15" ht="3" customHeight="1" x14ac:dyDescent="0.2">
      <c r="B47" s="5"/>
      <c r="M47" s="6"/>
    </row>
    <row r="48" spans="2:15" ht="195" customHeight="1" x14ac:dyDescent="0.2">
      <c r="B48" s="5"/>
      <c r="D48" s="8"/>
      <c r="E48" s="8"/>
      <c r="F48" s="8"/>
      <c r="G48" s="8"/>
      <c r="H48" s="8"/>
      <c r="I48" s="8"/>
      <c r="J48" s="8"/>
      <c r="K48" s="8"/>
      <c r="M48" s="6"/>
      <c r="O48" s="7"/>
    </row>
    <row r="49" spans="2:15" ht="15" x14ac:dyDescent="0.25">
      <c r="B49" s="5"/>
      <c r="D49" s="220" t="s">
        <v>51</v>
      </c>
      <c r="E49" s="220"/>
      <c r="F49" s="220"/>
      <c r="G49" s="220"/>
      <c r="H49" s="220"/>
      <c r="I49" s="220"/>
      <c r="J49" s="220"/>
      <c r="K49" s="220"/>
      <c r="M49" s="6"/>
      <c r="O49" s="7"/>
    </row>
    <row r="50" spans="2:15" x14ac:dyDescent="0.2">
      <c r="B50" s="205" t="s">
        <v>109</v>
      </c>
      <c r="C50" s="206"/>
      <c r="D50" s="206"/>
      <c r="E50" s="206"/>
      <c r="F50" s="206"/>
      <c r="G50" s="206"/>
      <c r="H50" s="206"/>
      <c r="I50" s="206"/>
      <c r="J50" s="206"/>
      <c r="K50" s="206"/>
      <c r="L50" s="206"/>
      <c r="M50" s="207"/>
      <c r="O50" s="7"/>
    </row>
    <row r="51" spans="2:15" x14ac:dyDescent="0.2">
      <c r="B51" s="205" t="s">
        <v>3</v>
      </c>
      <c r="C51" s="206"/>
      <c r="D51" s="206"/>
      <c r="E51" s="206"/>
      <c r="F51" s="206"/>
      <c r="G51" s="206"/>
      <c r="H51" s="206"/>
      <c r="I51" s="206"/>
      <c r="J51" s="206"/>
      <c r="K51" s="206"/>
      <c r="L51" s="206"/>
      <c r="M51" s="207"/>
      <c r="O51" s="7"/>
    </row>
    <row r="52" spans="2:15" x14ac:dyDescent="0.2">
      <c r="B52" s="5"/>
      <c r="G52" s="1" t="s">
        <v>2</v>
      </c>
      <c r="M52" s="6"/>
    </row>
    <row r="53" spans="2:15" x14ac:dyDescent="0.2">
      <c r="B53" s="5"/>
      <c r="D53" s="208"/>
      <c r="E53" s="208"/>
      <c r="F53" s="208"/>
      <c r="G53" s="208"/>
      <c r="H53" s="208"/>
      <c r="I53" s="208"/>
      <c r="J53" s="208"/>
      <c r="K53" s="208"/>
      <c r="M53" s="6"/>
    </row>
    <row r="54" spans="2:15" x14ac:dyDescent="0.2">
      <c r="B54" s="5" t="s">
        <v>1</v>
      </c>
      <c r="J54" s="209"/>
      <c r="K54" s="209"/>
      <c r="L54" s="209"/>
      <c r="M54" s="210"/>
    </row>
    <row r="55" spans="2:15" x14ac:dyDescent="0.2">
      <c r="B55" s="5" t="s">
        <v>0</v>
      </c>
      <c r="J55" s="209"/>
      <c r="K55" s="209"/>
      <c r="L55" s="209"/>
      <c r="M55" s="210"/>
    </row>
    <row r="56" spans="2:15" ht="15" thickBot="1" x14ac:dyDescent="0.25">
      <c r="B56" s="4"/>
      <c r="C56" s="3"/>
      <c r="D56" s="3"/>
      <c r="E56" s="3"/>
      <c r="F56" s="3"/>
      <c r="G56" s="3"/>
      <c r="H56" s="3"/>
      <c r="I56" s="3"/>
      <c r="J56" s="3"/>
      <c r="K56" s="3"/>
      <c r="L56" s="3"/>
      <c r="M56" s="2"/>
    </row>
  </sheetData>
  <mergeCells count="70">
    <mergeCell ref="B7:M7"/>
    <mergeCell ref="B1:M3"/>
    <mergeCell ref="B4:B5"/>
    <mergeCell ref="C4:C5"/>
    <mergeCell ref="G4:M5"/>
    <mergeCell ref="B6:M6"/>
    <mergeCell ref="C12:L12"/>
    <mergeCell ref="C13:L13"/>
    <mergeCell ref="B17:F17"/>
    <mergeCell ref="G17:H17"/>
    <mergeCell ref="I17:J17"/>
    <mergeCell ref="K17:L17"/>
    <mergeCell ref="G25:H25"/>
    <mergeCell ref="I25:J25"/>
    <mergeCell ref="K25:L25"/>
    <mergeCell ref="B18:F18"/>
    <mergeCell ref="G18:H18"/>
    <mergeCell ref="I18:J18"/>
    <mergeCell ref="K18:L18"/>
    <mergeCell ref="B19:F19"/>
    <mergeCell ref="G19:H19"/>
    <mergeCell ref="I19:J19"/>
    <mergeCell ref="K19:L19"/>
    <mergeCell ref="B20:F20"/>
    <mergeCell ref="G20:H20"/>
    <mergeCell ref="I20:J20"/>
    <mergeCell ref="K20:L20"/>
    <mergeCell ref="B21:L21"/>
    <mergeCell ref="G33:H33"/>
    <mergeCell ref="I33:J33"/>
    <mergeCell ref="K33:L33"/>
    <mergeCell ref="B26:F26"/>
    <mergeCell ref="G26:H26"/>
    <mergeCell ref="I26:J26"/>
    <mergeCell ref="K26:L26"/>
    <mergeCell ref="B27:F27"/>
    <mergeCell ref="G27:H27"/>
    <mergeCell ref="I27:J27"/>
    <mergeCell ref="K27:L27"/>
    <mergeCell ref="B28:F28"/>
    <mergeCell ref="G28:H28"/>
    <mergeCell ref="I28:J28"/>
    <mergeCell ref="K28:L28"/>
    <mergeCell ref="B29:L29"/>
    <mergeCell ref="B34:F34"/>
    <mergeCell ref="G34:H34"/>
    <mergeCell ref="I34:J34"/>
    <mergeCell ref="K34:L34"/>
    <mergeCell ref="B35:F35"/>
    <mergeCell ref="G35:H35"/>
    <mergeCell ref="I35:J35"/>
    <mergeCell ref="K35:L35"/>
    <mergeCell ref="B36:L36"/>
    <mergeCell ref="G40:H40"/>
    <mergeCell ref="I40:J40"/>
    <mergeCell ref="K40:L40"/>
    <mergeCell ref="B41:F41"/>
    <mergeCell ref="G41:H41"/>
    <mergeCell ref="I41:J41"/>
    <mergeCell ref="K41:L41"/>
    <mergeCell ref="B50:M50"/>
    <mergeCell ref="B51:M51"/>
    <mergeCell ref="D53:K53"/>
    <mergeCell ref="J54:M55"/>
    <mergeCell ref="G42:H42"/>
    <mergeCell ref="I42:J42"/>
    <mergeCell ref="K42:L42"/>
    <mergeCell ref="B43:L43"/>
    <mergeCell ref="B45:L45"/>
    <mergeCell ref="D49:K49"/>
  </mergeCells>
  <printOptions horizontalCentered="1" verticalCentered="1"/>
  <pageMargins left="0.70866141732283472" right="0.70866141732283472" top="0.74803149606299213" bottom="0.74803149606299213" header="0.31496062992125984" footer="0.31496062992125984"/>
  <pageSetup scale="61" orientation="portrait" r:id="rId1"/>
  <headerFooter>
    <oddHeader>&amp;L&amp;G&amp;R&amp;"Arial Narrow,Negrita"&amp;12
PROCESO VIVIENDA
ANALISIS DE PRECIOS
 UNITARIOS DE ITEMS O ACTIVIDADES NO PREVISTAS 
&amp;G</oddHeader>
    <oddFooter>&amp;L&amp;"Arial,Normal"&amp;8MI1-FO-050 | 10/04/2024  | V.02&amp;R&amp;"Arial,Normal"&amp;8&amp;Pde&amp;N</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63CFF-6F60-4845-BB53-87AB00A9F827}">
  <sheetPr>
    <tabColor rgb="FF00B050"/>
    <pageSetUpPr fitToPage="1"/>
  </sheetPr>
  <dimension ref="A1:N54"/>
  <sheetViews>
    <sheetView view="pageBreakPreview" topLeftCell="A5" zoomScale="70" zoomScaleNormal="100" zoomScaleSheetLayoutView="70" workbookViewId="0">
      <selection activeCell="A24" sqref="A24:E27"/>
    </sheetView>
  </sheetViews>
  <sheetFormatPr baseColWidth="10" defaultColWidth="11.42578125" defaultRowHeight="14.25" x14ac:dyDescent="0.2"/>
  <cols>
    <col min="1" max="1" width="17" style="1" customWidth="1"/>
    <col min="2" max="2" width="7.85546875" style="1" customWidth="1"/>
    <col min="3" max="3" width="11.42578125" style="1" customWidth="1"/>
    <col min="4" max="4" width="12.28515625" style="1" customWidth="1"/>
    <col min="5" max="6" width="11.42578125" style="1" customWidth="1"/>
    <col min="7" max="7" width="10.140625" style="1" customWidth="1"/>
    <col min="8" max="8" width="11.28515625" style="1" customWidth="1"/>
    <col min="9" max="9" width="11.5703125" style="1" customWidth="1"/>
    <col min="10" max="10" width="12.140625" style="1" customWidth="1"/>
    <col min="11" max="11" width="11.42578125" style="1" customWidth="1"/>
    <col min="12" max="12" width="18.85546875" style="1" customWidth="1"/>
    <col min="13" max="13" width="11.42578125" style="1"/>
    <col min="14" max="14" width="15.85546875" style="1" customWidth="1"/>
    <col min="15" max="16384" width="11.42578125" style="1"/>
  </cols>
  <sheetData>
    <row r="1" spans="1:14" ht="36" customHeight="1" x14ac:dyDescent="0.2">
      <c r="A1" s="265" t="s">
        <v>26</v>
      </c>
      <c r="B1" s="266"/>
      <c r="C1" s="266"/>
      <c r="D1" s="266"/>
      <c r="E1" s="266"/>
      <c r="F1" s="266"/>
      <c r="G1" s="266"/>
      <c r="H1" s="266"/>
      <c r="I1" s="266"/>
      <c r="J1" s="266"/>
      <c r="K1" s="266"/>
      <c r="L1" s="267"/>
    </row>
    <row r="2" spans="1:14" ht="37.5" customHeight="1" x14ac:dyDescent="0.2">
      <c r="A2" s="268"/>
      <c r="B2" s="269"/>
      <c r="C2" s="269"/>
      <c r="D2" s="269"/>
      <c r="E2" s="269"/>
      <c r="F2" s="269"/>
      <c r="G2" s="269"/>
      <c r="H2" s="269"/>
      <c r="I2" s="269"/>
      <c r="J2" s="269"/>
      <c r="K2" s="269"/>
      <c r="L2" s="270"/>
    </row>
    <row r="3" spans="1:14" ht="51" customHeight="1" x14ac:dyDescent="0.2">
      <c r="A3" s="271"/>
      <c r="B3" s="272"/>
      <c r="C3" s="272"/>
      <c r="D3" s="272"/>
      <c r="E3" s="272"/>
      <c r="F3" s="272"/>
      <c r="G3" s="272"/>
      <c r="H3" s="272"/>
      <c r="I3" s="272"/>
      <c r="J3" s="272"/>
      <c r="K3" s="272"/>
      <c r="L3" s="273"/>
    </row>
    <row r="4" spans="1:14" ht="25.5" customHeight="1" x14ac:dyDescent="0.2">
      <c r="A4" s="274" t="s">
        <v>25</v>
      </c>
      <c r="B4" s="275" t="s">
        <v>24</v>
      </c>
      <c r="C4" s="52" t="s">
        <v>23</v>
      </c>
      <c r="D4" s="52" t="s">
        <v>22</v>
      </c>
      <c r="E4" s="52" t="s">
        <v>21</v>
      </c>
      <c r="F4" s="277" t="str">
        <f>'PRESUPUESTO OFICIAL  opcion 2'!A1</f>
        <v>MANTENIMIENTO CORRECTIVO DE LAS INSTALACIONES Y LA SUBESTACION ELÉCTRICA DE LA CENTRAL DE ABASTOS DEL MUNICIPIO DE YOPAL – CASANARE</v>
      </c>
      <c r="G4" s="278"/>
      <c r="H4" s="278"/>
      <c r="I4" s="278"/>
      <c r="J4" s="278"/>
      <c r="K4" s="278"/>
      <c r="L4" s="279"/>
    </row>
    <row r="5" spans="1:14" ht="28.5" customHeight="1" x14ac:dyDescent="0.2">
      <c r="A5" s="274"/>
      <c r="B5" s="276"/>
      <c r="C5" s="53">
        <v>14</v>
      </c>
      <c r="D5" s="53">
        <v>7</v>
      </c>
      <c r="E5" s="53">
        <v>2026</v>
      </c>
      <c r="F5" s="280"/>
      <c r="G5" s="281"/>
      <c r="H5" s="281"/>
      <c r="I5" s="281"/>
      <c r="J5" s="281"/>
      <c r="K5" s="281"/>
      <c r="L5" s="282"/>
    </row>
    <row r="6" spans="1:14" ht="35.25" customHeight="1" x14ac:dyDescent="0.2">
      <c r="A6" s="283" t="s">
        <v>20</v>
      </c>
      <c r="B6" s="284"/>
      <c r="C6" s="284"/>
      <c r="D6" s="284"/>
      <c r="E6" s="284"/>
      <c r="F6" s="284"/>
      <c r="G6" s="284"/>
      <c r="H6" s="284"/>
      <c r="I6" s="284"/>
      <c r="J6" s="284"/>
      <c r="K6" s="284"/>
      <c r="L6" s="285"/>
    </row>
    <row r="7" spans="1:14" ht="10.5" customHeight="1" thickBot="1" x14ac:dyDescent="0.25">
      <c r="A7" s="262"/>
      <c r="B7" s="263"/>
      <c r="C7" s="263"/>
      <c r="D7" s="263"/>
      <c r="E7" s="263"/>
      <c r="F7" s="263"/>
      <c r="G7" s="263"/>
      <c r="H7" s="263"/>
      <c r="I7" s="263"/>
      <c r="J7" s="263"/>
      <c r="K7" s="263"/>
      <c r="L7" s="264"/>
    </row>
    <row r="8" spans="1:14" s="57" customFormat="1" ht="20.25" customHeight="1" thickTop="1" thickBot="1" x14ac:dyDescent="0.3">
      <c r="A8" s="54" t="s">
        <v>41</v>
      </c>
      <c r="B8" s="55"/>
      <c r="C8" s="55"/>
      <c r="D8" s="55"/>
      <c r="E8" s="55"/>
      <c r="F8" s="55"/>
      <c r="G8" s="55"/>
      <c r="H8" s="55"/>
      <c r="I8" s="55"/>
      <c r="J8" s="55"/>
      <c r="K8" s="55"/>
      <c r="L8" s="56"/>
    </row>
    <row r="9" spans="1:14" ht="15" thickBot="1" x14ac:dyDescent="0.25">
      <c r="A9" s="29"/>
      <c r="B9" s="28"/>
      <c r="C9" s="28"/>
      <c r="D9" s="28"/>
      <c r="E9" s="28"/>
      <c r="F9" s="28"/>
      <c r="G9" s="28"/>
      <c r="H9" s="28"/>
      <c r="I9" s="28"/>
      <c r="J9" s="28"/>
      <c r="K9" s="28"/>
      <c r="L9" s="27"/>
    </row>
    <row r="10" spans="1:14" ht="22.5" customHeight="1" thickBot="1" x14ac:dyDescent="0.25">
      <c r="A10" s="58" t="s">
        <v>19</v>
      </c>
      <c r="B10" s="45"/>
      <c r="C10" s="46"/>
      <c r="D10" s="46"/>
      <c r="E10" s="46"/>
      <c r="F10" s="46"/>
      <c r="G10" s="46"/>
      <c r="H10" s="46"/>
      <c r="I10" s="46"/>
      <c r="J10" s="46"/>
      <c r="K10" s="46"/>
      <c r="L10" s="47"/>
    </row>
    <row r="11" spans="1:14" ht="11.25" customHeight="1" thickBot="1" x14ac:dyDescent="0.25">
      <c r="A11" s="5"/>
      <c r="L11" s="6"/>
      <c r="N11" s="26"/>
    </row>
    <row r="12" spans="1:14" ht="20.25" customHeight="1" x14ac:dyDescent="0.25">
      <c r="A12" s="25" t="s">
        <v>18</v>
      </c>
      <c r="B12" s="253" t="s">
        <v>15</v>
      </c>
      <c r="C12" s="254"/>
      <c r="D12" s="254"/>
      <c r="E12" s="254"/>
      <c r="F12" s="254"/>
      <c r="G12" s="254"/>
      <c r="H12" s="254"/>
      <c r="I12" s="254"/>
      <c r="J12" s="254"/>
      <c r="K12" s="255"/>
      <c r="L12" s="25" t="s">
        <v>10</v>
      </c>
    </row>
    <row r="13" spans="1:14" ht="47.25" customHeight="1" thickBot="1" x14ac:dyDescent="0.25">
      <c r="A13" s="24" t="s">
        <v>34</v>
      </c>
      <c r="B13" s="256" t="str">
        <f>'PRESUPUESTO OFICIAL  opcion 2'!D10</f>
        <v>Esmalte sobre lamina llena (incluye anticorrosivo) GABINETES</v>
      </c>
      <c r="C13" s="257"/>
      <c r="D13" s="257"/>
      <c r="E13" s="257"/>
      <c r="F13" s="257"/>
      <c r="G13" s="257"/>
      <c r="H13" s="257"/>
      <c r="I13" s="257"/>
      <c r="J13" s="257"/>
      <c r="K13" s="258"/>
      <c r="L13" s="23" t="s">
        <v>206</v>
      </c>
      <c r="N13" s="59"/>
    </row>
    <row r="14" spans="1:14" x14ac:dyDescent="0.2">
      <c r="A14" s="5"/>
      <c r="L14" s="6"/>
    </row>
    <row r="15" spans="1:14" ht="15" x14ac:dyDescent="0.25">
      <c r="A15" s="20" t="s">
        <v>17</v>
      </c>
      <c r="B15" s="19"/>
      <c r="C15" s="19"/>
      <c r="D15" s="19"/>
      <c r="E15" s="19"/>
      <c r="F15" s="19"/>
      <c r="G15" s="19"/>
      <c r="H15" s="19"/>
      <c r="I15" s="19"/>
      <c r="J15" s="19"/>
      <c r="K15" s="19"/>
      <c r="L15" s="18"/>
    </row>
    <row r="16" spans="1:14" ht="15.75" thickBot="1" x14ac:dyDescent="0.3">
      <c r="A16" s="21"/>
      <c r="H16" s="3"/>
      <c r="I16" s="3"/>
      <c r="L16" s="6"/>
    </row>
    <row r="17" spans="1:13" ht="15" customHeight="1" x14ac:dyDescent="0.25">
      <c r="A17" s="253" t="s">
        <v>15</v>
      </c>
      <c r="B17" s="222"/>
      <c r="C17" s="222"/>
      <c r="D17" s="222"/>
      <c r="E17" s="259"/>
      <c r="F17" s="221" t="s">
        <v>10</v>
      </c>
      <c r="G17" s="222"/>
      <c r="H17" s="260" t="s">
        <v>9</v>
      </c>
      <c r="I17" s="261"/>
      <c r="J17" s="221" t="s">
        <v>8</v>
      </c>
      <c r="K17" s="223"/>
      <c r="L17" s="15" t="s">
        <v>7</v>
      </c>
    </row>
    <row r="18" spans="1:13" ht="15" thickBot="1" x14ac:dyDescent="0.25">
      <c r="A18" s="245" t="s">
        <v>207</v>
      </c>
      <c r="B18" s="246"/>
      <c r="C18" s="246"/>
      <c r="D18" s="246"/>
      <c r="E18" s="240"/>
      <c r="F18" s="247" t="s">
        <v>6</v>
      </c>
      <c r="G18" s="248"/>
      <c r="H18" s="241">
        <v>0.33</v>
      </c>
      <c r="I18" s="242"/>
      <c r="J18" s="231">
        <v>4352</v>
      </c>
      <c r="K18" s="232"/>
      <c r="L18" s="14">
        <f>ROUND(H18*J18,0)</f>
        <v>1436</v>
      </c>
      <c r="M18" s="9"/>
    </row>
    <row r="19" spans="1:13" ht="15.75" thickBot="1" x14ac:dyDescent="0.3">
      <c r="A19" s="217" t="s">
        <v>5</v>
      </c>
      <c r="B19" s="218"/>
      <c r="C19" s="218"/>
      <c r="D19" s="218"/>
      <c r="E19" s="218"/>
      <c r="F19" s="218"/>
      <c r="G19" s="218"/>
      <c r="H19" s="218"/>
      <c r="I19" s="218"/>
      <c r="J19" s="218"/>
      <c r="K19" s="219"/>
      <c r="L19" s="10">
        <f>+SUM(L18:L18)</f>
        <v>1436</v>
      </c>
    </row>
    <row r="20" spans="1:13" ht="15" x14ac:dyDescent="0.25">
      <c r="A20" s="21"/>
      <c r="L20" s="6"/>
    </row>
    <row r="21" spans="1:13" ht="15" x14ac:dyDescent="0.25">
      <c r="A21" s="20" t="s">
        <v>16</v>
      </c>
      <c r="B21" s="19"/>
      <c r="C21" s="19"/>
      <c r="D21" s="19"/>
      <c r="E21" s="19"/>
      <c r="F21" s="19"/>
      <c r="G21" s="19"/>
      <c r="H21" s="19"/>
      <c r="I21" s="19"/>
      <c r="J21" s="19"/>
      <c r="K21" s="19"/>
      <c r="L21" s="18"/>
    </row>
    <row r="22" spans="1:13" ht="15" thickBot="1" x14ac:dyDescent="0.25">
      <c r="A22" s="5"/>
      <c r="L22" s="6"/>
    </row>
    <row r="23" spans="1:13" ht="15" x14ac:dyDescent="0.25">
      <c r="A23" s="17" t="s">
        <v>15</v>
      </c>
      <c r="B23" s="16"/>
      <c r="C23" s="16"/>
      <c r="D23" s="16"/>
      <c r="E23" s="16"/>
      <c r="F23" s="221" t="s">
        <v>10</v>
      </c>
      <c r="G23" s="222"/>
      <c r="H23" s="221" t="s">
        <v>9</v>
      </c>
      <c r="I23" s="223"/>
      <c r="J23" s="221" t="s">
        <v>8</v>
      </c>
      <c r="K23" s="223"/>
      <c r="L23" s="15" t="s">
        <v>7</v>
      </c>
    </row>
    <row r="24" spans="1:13" x14ac:dyDescent="0.2">
      <c r="A24" s="224" t="s">
        <v>208</v>
      </c>
      <c r="B24" s="225"/>
      <c r="C24" s="225"/>
      <c r="D24" s="225"/>
      <c r="E24" s="226"/>
      <c r="F24" s="247" t="s">
        <v>209</v>
      </c>
      <c r="G24" s="248"/>
      <c r="H24" s="241">
        <v>0.02</v>
      </c>
      <c r="I24" s="242"/>
      <c r="J24" s="231">
        <v>72820</v>
      </c>
      <c r="K24" s="232"/>
      <c r="L24" s="14">
        <f>ROUND(H24*J24,0)</f>
        <v>1456</v>
      </c>
    </row>
    <row r="25" spans="1:13" x14ac:dyDescent="0.2">
      <c r="A25" s="224" t="s">
        <v>210</v>
      </c>
      <c r="B25" s="225"/>
      <c r="C25" s="225"/>
      <c r="D25" s="225"/>
      <c r="E25" s="226"/>
      <c r="F25" s="247" t="s">
        <v>209</v>
      </c>
      <c r="G25" s="248"/>
      <c r="H25" s="241">
        <v>0.04</v>
      </c>
      <c r="I25" s="242"/>
      <c r="J25" s="231">
        <v>92850</v>
      </c>
      <c r="K25" s="232"/>
      <c r="L25" s="14">
        <f>ROUND(H25*J25,0)</f>
        <v>3714</v>
      </c>
    </row>
    <row r="26" spans="1:13" x14ac:dyDescent="0.2">
      <c r="A26" s="224" t="s">
        <v>211</v>
      </c>
      <c r="B26" s="225"/>
      <c r="C26" s="225"/>
      <c r="D26" s="225"/>
      <c r="E26" s="226"/>
      <c r="F26" s="247" t="s">
        <v>96</v>
      </c>
      <c r="G26" s="248"/>
      <c r="H26" s="241">
        <v>1.05</v>
      </c>
      <c r="I26" s="242"/>
      <c r="J26" s="231">
        <v>3130</v>
      </c>
      <c r="K26" s="232"/>
      <c r="L26" s="14">
        <f>ROUND(H26*J26,0)</f>
        <v>3287</v>
      </c>
    </row>
    <row r="27" spans="1:13" ht="15" thickBot="1" x14ac:dyDescent="0.25">
      <c r="A27" s="224" t="s">
        <v>212</v>
      </c>
      <c r="B27" s="225"/>
      <c r="C27" s="225"/>
      <c r="D27" s="225"/>
      <c r="E27" s="226"/>
      <c r="F27" s="286" t="s">
        <v>209</v>
      </c>
      <c r="G27" s="287"/>
      <c r="H27" s="243">
        <v>0.03</v>
      </c>
      <c r="I27" s="244"/>
      <c r="J27" s="215">
        <v>47630</v>
      </c>
      <c r="K27" s="216"/>
      <c r="L27" s="11">
        <f>ROUND(H27*J27,0)</f>
        <v>1429</v>
      </c>
    </row>
    <row r="28" spans="1:13" ht="15.75" thickBot="1" x14ac:dyDescent="0.3">
      <c r="A28" s="217" t="s">
        <v>5</v>
      </c>
      <c r="B28" s="218"/>
      <c r="C28" s="218"/>
      <c r="D28" s="218"/>
      <c r="E28" s="218"/>
      <c r="F28" s="218"/>
      <c r="G28" s="218"/>
      <c r="H28" s="218"/>
      <c r="I28" s="218"/>
      <c r="J28" s="218"/>
      <c r="K28" s="219"/>
      <c r="L28" s="10">
        <f>SUM(L24:L27)</f>
        <v>9886</v>
      </c>
    </row>
    <row r="29" spans="1:13" x14ac:dyDescent="0.2">
      <c r="A29" s="5"/>
      <c r="L29" s="6"/>
    </row>
    <row r="30" spans="1:13" ht="15" x14ac:dyDescent="0.25">
      <c r="A30" s="20" t="s">
        <v>14</v>
      </c>
      <c r="B30" s="19"/>
      <c r="C30" s="19"/>
      <c r="D30" s="19"/>
      <c r="E30" s="19"/>
      <c r="F30" s="19"/>
      <c r="G30" s="19"/>
      <c r="H30" s="19"/>
      <c r="I30" s="19"/>
      <c r="J30" s="19"/>
      <c r="K30" s="19"/>
      <c r="L30" s="18"/>
    </row>
    <row r="31" spans="1:13" ht="15" thickBot="1" x14ac:dyDescent="0.25">
      <c r="A31" s="5"/>
      <c r="L31" s="6"/>
    </row>
    <row r="32" spans="1:13" ht="15" x14ac:dyDescent="0.25">
      <c r="A32" s="17" t="s">
        <v>13</v>
      </c>
      <c r="B32" s="16"/>
      <c r="C32" s="16"/>
      <c r="D32" s="16"/>
      <c r="E32" s="16"/>
      <c r="F32" s="221" t="s">
        <v>10</v>
      </c>
      <c r="G32" s="222"/>
      <c r="H32" s="221" t="s">
        <v>9</v>
      </c>
      <c r="I32" s="223"/>
      <c r="J32" s="221" t="s">
        <v>8</v>
      </c>
      <c r="K32" s="223"/>
      <c r="L32" s="15" t="s">
        <v>7</v>
      </c>
    </row>
    <row r="33" spans="1:14" ht="15" customHeight="1" x14ac:dyDescent="0.2">
      <c r="A33" s="224" t="s">
        <v>213</v>
      </c>
      <c r="B33" s="225"/>
      <c r="C33" s="225"/>
      <c r="D33" s="225"/>
      <c r="E33" s="226"/>
      <c r="F33" s="233" t="s">
        <v>70</v>
      </c>
      <c r="G33" s="234"/>
      <c r="H33" s="229">
        <v>1E-4</v>
      </c>
      <c r="I33" s="230"/>
      <c r="J33" s="231">
        <v>3360</v>
      </c>
      <c r="K33" s="232"/>
      <c r="L33" s="14">
        <f>ROUND(H33*J33,0)</f>
        <v>0</v>
      </c>
    </row>
    <row r="34" spans="1:14" ht="15.75" customHeight="1" thickBot="1" x14ac:dyDescent="0.25">
      <c r="A34" s="235"/>
      <c r="B34" s="236"/>
      <c r="C34" s="236"/>
      <c r="D34" s="236"/>
      <c r="E34" s="237"/>
      <c r="F34" s="238"/>
      <c r="G34" s="237"/>
      <c r="H34" s="213"/>
      <c r="I34" s="214"/>
      <c r="J34" s="215"/>
      <c r="K34" s="216"/>
      <c r="L34" s="11">
        <f>ROUND(H34*J34,0)</f>
        <v>0</v>
      </c>
    </row>
    <row r="35" spans="1:14" ht="15.75" thickBot="1" x14ac:dyDescent="0.3">
      <c r="A35" s="217" t="s">
        <v>5</v>
      </c>
      <c r="B35" s="218"/>
      <c r="C35" s="218"/>
      <c r="D35" s="218"/>
      <c r="E35" s="218"/>
      <c r="F35" s="218"/>
      <c r="G35" s="218"/>
      <c r="H35" s="218"/>
      <c r="I35" s="218"/>
      <c r="J35" s="218"/>
      <c r="K35" s="219"/>
      <c r="L35" s="10">
        <f>SUM(L33:L34)</f>
        <v>0</v>
      </c>
    </row>
    <row r="36" spans="1:14" x14ac:dyDescent="0.2">
      <c r="A36" s="5"/>
      <c r="L36" s="6"/>
    </row>
    <row r="37" spans="1:14" ht="15" x14ac:dyDescent="0.25">
      <c r="A37" s="20" t="s">
        <v>12</v>
      </c>
      <c r="B37" s="19"/>
      <c r="C37" s="19"/>
      <c r="D37" s="19"/>
      <c r="E37" s="19"/>
      <c r="F37" s="19"/>
      <c r="G37" s="19"/>
      <c r="H37" s="19"/>
      <c r="I37" s="19"/>
      <c r="J37" s="19"/>
      <c r="K37" s="19"/>
      <c r="L37" s="18"/>
    </row>
    <row r="38" spans="1:14" ht="12.75" customHeight="1" thickBot="1" x14ac:dyDescent="0.25">
      <c r="A38" s="5"/>
      <c r="L38" s="6"/>
    </row>
    <row r="39" spans="1:14" ht="15" x14ac:dyDescent="0.25">
      <c r="A39" s="17" t="s">
        <v>11</v>
      </c>
      <c r="B39" s="16"/>
      <c r="C39" s="16"/>
      <c r="D39" s="16"/>
      <c r="E39" s="16"/>
      <c r="F39" s="221" t="s">
        <v>10</v>
      </c>
      <c r="G39" s="222"/>
      <c r="H39" s="221" t="s">
        <v>9</v>
      </c>
      <c r="I39" s="223"/>
      <c r="J39" s="221" t="s">
        <v>8</v>
      </c>
      <c r="K39" s="223"/>
      <c r="L39" s="15" t="s">
        <v>7</v>
      </c>
    </row>
    <row r="40" spans="1:14" ht="14.25" customHeight="1" thickBot="1" x14ac:dyDescent="0.25">
      <c r="A40" s="12" t="s">
        <v>214</v>
      </c>
      <c r="B40" s="12"/>
      <c r="D40" s="12"/>
      <c r="E40" s="12"/>
      <c r="F40" s="251" t="s">
        <v>6</v>
      </c>
      <c r="G40" s="252"/>
      <c r="H40" s="213">
        <v>0.33</v>
      </c>
      <c r="I40" s="214"/>
      <c r="J40" s="215">
        <v>43521</v>
      </c>
      <c r="K40" s="216"/>
      <c r="L40" s="11">
        <f>ROUND(H40*J40,0)</f>
        <v>14362</v>
      </c>
    </row>
    <row r="41" spans="1:14" ht="14.25" customHeight="1" thickBot="1" x14ac:dyDescent="0.3">
      <c r="A41" s="217" t="s">
        <v>5</v>
      </c>
      <c r="B41" s="218"/>
      <c r="C41" s="218"/>
      <c r="D41" s="218"/>
      <c r="E41" s="218"/>
      <c r="F41" s="218"/>
      <c r="G41" s="218"/>
      <c r="H41" s="218"/>
      <c r="I41" s="218"/>
      <c r="J41" s="218"/>
      <c r="K41" s="219"/>
      <c r="L41" s="10">
        <f>SUM(L40:L40)</f>
        <v>14362</v>
      </c>
    </row>
    <row r="42" spans="1:14" ht="9.75" customHeight="1" thickBot="1" x14ac:dyDescent="0.25">
      <c r="A42" s="5"/>
      <c r="L42" s="6"/>
    </row>
    <row r="43" spans="1:14" ht="15.75" thickBot="1" x14ac:dyDescent="0.3">
      <c r="A43" s="217" t="s">
        <v>4</v>
      </c>
      <c r="B43" s="218"/>
      <c r="C43" s="218"/>
      <c r="D43" s="218"/>
      <c r="E43" s="218"/>
      <c r="F43" s="218"/>
      <c r="G43" s="218"/>
      <c r="H43" s="218"/>
      <c r="I43" s="218"/>
      <c r="J43" s="218"/>
      <c r="K43" s="219"/>
      <c r="L43" s="62">
        <f>+ROUND(L19+L28+L35+L41,0)</f>
        <v>25684</v>
      </c>
      <c r="M43" s="9"/>
      <c r="N43" s="7"/>
    </row>
    <row r="44" spans="1:14" x14ac:dyDescent="0.2">
      <c r="A44" s="5"/>
      <c r="L44" s="6"/>
      <c r="N44" s="7"/>
    </row>
    <row r="45" spans="1:14" ht="3" customHeight="1" x14ac:dyDescent="0.2">
      <c r="A45" s="5"/>
      <c r="L45" s="6"/>
    </row>
    <row r="46" spans="1:14" ht="120" customHeight="1" x14ac:dyDescent="0.2">
      <c r="A46" s="5"/>
      <c r="C46" s="8"/>
      <c r="D46" s="8"/>
      <c r="E46" s="8"/>
      <c r="F46" s="8"/>
      <c r="G46" s="8"/>
      <c r="H46" s="8"/>
      <c r="I46" s="8"/>
      <c r="J46" s="8"/>
      <c r="L46" s="6"/>
      <c r="N46" s="7"/>
    </row>
    <row r="47" spans="1:14" ht="15" x14ac:dyDescent="0.25">
      <c r="A47" s="5"/>
      <c r="C47" s="220" t="s">
        <v>51</v>
      </c>
      <c r="D47" s="220"/>
      <c r="E47" s="220"/>
      <c r="F47" s="220"/>
      <c r="G47" s="220"/>
      <c r="H47" s="220"/>
      <c r="I47" s="220"/>
      <c r="J47" s="220"/>
      <c r="L47" s="6"/>
      <c r="N47" s="7"/>
    </row>
    <row r="48" spans="1:14" x14ac:dyDescent="0.2">
      <c r="A48" s="205" t="s">
        <v>109</v>
      </c>
      <c r="B48" s="206"/>
      <c r="C48" s="206"/>
      <c r="D48" s="206"/>
      <c r="E48" s="206"/>
      <c r="F48" s="206"/>
      <c r="G48" s="206"/>
      <c r="H48" s="206"/>
      <c r="I48" s="206"/>
      <c r="J48" s="206"/>
      <c r="K48" s="206"/>
      <c r="L48" s="207"/>
      <c r="N48" s="7"/>
    </row>
    <row r="49" spans="1:14" x14ac:dyDescent="0.2">
      <c r="A49" s="205" t="s">
        <v>3</v>
      </c>
      <c r="B49" s="206"/>
      <c r="C49" s="206"/>
      <c r="D49" s="206"/>
      <c r="E49" s="206"/>
      <c r="F49" s="206"/>
      <c r="G49" s="206"/>
      <c r="H49" s="206"/>
      <c r="I49" s="206"/>
      <c r="J49" s="206"/>
      <c r="K49" s="206"/>
      <c r="L49" s="207"/>
      <c r="N49" s="7"/>
    </row>
    <row r="50" spans="1:14" x14ac:dyDescent="0.2">
      <c r="A50" s="5"/>
      <c r="F50" s="1" t="s">
        <v>2</v>
      </c>
      <c r="L50" s="6"/>
    </row>
    <row r="51" spans="1:14" x14ac:dyDescent="0.2">
      <c r="A51" s="5"/>
      <c r="C51" s="208"/>
      <c r="D51" s="208"/>
      <c r="E51" s="208"/>
      <c r="F51" s="208"/>
      <c r="G51" s="208"/>
      <c r="H51" s="208"/>
      <c r="I51" s="208"/>
      <c r="J51" s="208"/>
      <c r="L51" s="6"/>
    </row>
    <row r="52" spans="1:14" x14ac:dyDescent="0.2">
      <c r="A52" s="5" t="s">
        <v>1</v>
      </c>
      <c r="I52" s="209"/>
      <c r="J52" s="209"/>
      <c r="K52" s="209"/>
      <c r="L52" s="210"/>
    </row>
    <row r="53" spans="1:14" x14ac:dyDescent="0.2">
      <c r="A53" s="5" t="s">
        <v>0</v>
      </c>
      <c r="I53" s="209"/>
      <c r="J53" s="209"/>
      <c r="K53" s="209"/>
      <c r="L53" s="210"/>
    </row>
    <row r="54" spans="1:14" ht="15" thickBot="1" x14ac:dyDescent="0.25">
      <c r="A54" s="4"/>
      <c r="B54" s="3"/>
      <c r="C54" s="3"/>
      <c r="D54" s="3"/>
      <c r="E54" s="3"/>
      <c r="F54" s="3"/>
      <c r="G54" s="3"/>
      <c r="H54" s="3"/>
      <c r="I54" s="3"/>
      <c r="J54" s="3"/>
      <c r="K54" s="3"/>
      <c r="L54" s="2"/>
    </row>
  </sheetData>
  <mergeCells count="62">
    <mergeCell ref="A7:L7"/>
    <mergeCell ref="A1:L3"/>
    <mergeCell ref="A4:A5"/>
    <mergeCell ref="B4:B5"/>
    <mergeCell ref="F4:L5"/>
    <mergeCell ref="A6:L6"/>
    <mergeCell ref="B12:K12"/>
    <mergeCell ref="B13:K13"/>
    <mergeCell ref="A17:E17"/>
    <mergeCell ref="F17:G17"/>
    <mergeCell ref="H17:I17"/>
    <mergeCell ref="J17:K17"/>
    <mergeCell ref="A19:K19"/>
    <mergeCell ref="F23:G23"/>
    <mergeCell ref="H23:I23"/>
    <mergeCell ref="J23:K23"/>
    <mergeCell ref="A18:E18"/>
    <mergeCell ref="F18:G18"/>
    <mergeCell ref="H18:I18"/>
    <mergeCell ref="J18:K18"/>
    <mergeCell ref="F32:G32"/>
    <mergeCell ref="H32:I32"/>
    <mergeCell ref="J32:K32"/>
    <mergeCell ref="A24:E24"/>
    <mergeCell ref="F24:G24"/>
    <mergeCell ref="H24:I24"/>
    <mergeCell ref="J24:K24"/>
    <mergeCell ref="A26:E26"/>
    <mergeCell ref="F26:G26"/>
    <mergeCell ref="H26:I26"/>
    <mergeCell ref="J26:K26"/>
    <mergeCell ref="A27:E27"/>
    <mergeCell ref="F27:G27"/>
    <mergeCell ref="H27:I27"/>
    <mergeCell ref="J27:K27"/>
    <mergeCell ref="A28:K28"/>
    <mergeCell ref="H39:I39"/>
    <mergeCell ref="J39:K39"/>
    <mergeCell ref="A33:E33"/>
    <mergeCell ref="F33:G33"/>
    <mergeCell ref="H33:I33"/>
    <mergeCell ref="J33:K33"/>
    <mergeCell ref="A34:E34"/>
    <mergeCell ref="F34:G34"/>
    <mergeCell ref="H34:I34"/>
    <mergeCell ref="J34:K34"/>
    <mergeCell ref="A48:L48"/>
    <mergeCell ref="A49:L49"/>
    <mergeCell ref="C51:J51"/>
    <mergeCell ref="I52:L53"/>
    <mergeCell ref="A25:E25"/>
    <mergeCell ref="F25:G25"/>
    <mergeCell ref="H25:I25"/>
    <mergeCell ref="J25:K25"/>
    <mergeCell ref="F40:G40"/>
    <mergeCell ref="H40:I40"/>
    <mergeCell ref="J40:K40"/>
    <mergeCell ref="A41:K41"/>
    <mergeCell ref="A43:K43"/>
    <mergeCell ref="C47:J47"/>
    <mergeCell ref="A35:K35"/>
    <mergeCell ref="F39:G39"/>
  </mergeCells>
  <printOptions horizontalCentered="1" verticalCentered="1"/>
  <pageMargins left="0.70866141732283472" right="0.70866141732283472" top="0.74803149606299213" bottom="0.74803149606299213" header="0.31496062992125984" footer="0.31496062992125984"/>
  <pageSetup scale="61" orientation="portrait" r:id="rId1"/>
  <headerFooter>
    <oddHeader>&amp;L&amp;G&amp;R&amp;"Arial Narrow,Negrita"&amp;12
PROCESO VIVIENDA
ANALISIS DE PRECIOS
 UNITARIOS DE ITEMS O ACTIVIDADES NO PREVISTAS 
&amp;G</oddHeader>
    <oddFooter>&amp;L&amp;"Arial,Normal"&amp;8MI1-FO-050 | 10/04/2024  | V.02&amp;R&amp;"Arial,Normal"&amp;8&amp;Pde&amp;N</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CBF1D-14F6-411E-9EA9-66BFDBF3E814}">
  <sheetPr>
    <tabColor rgb="FF00B050"/>
    <pageSetUpPr fitToPage="1"/>
  </sheetPr>
  <dimension ref="A1:N54"/>
  <sheetViews>
    <sheetView view="pageBreakPreview" zoomScale="55" zoomScaleNormal="100" zoomScaleSheetLayoutView="55" workbookViewId="0">
      <selection activeCell="A8" sqref="A8:L43"/>
    </sheetView>
  </sheetViews>
  <sheetFormatPr baseColWidth="10" defaultColWidth="11.42578125" defaultRowHeight="14.25" x14ac:dyDescent="0.2"/>
  <cols>
    <col min="1" max="1" width="17" style="1" customWidth="1"/>
    <col min="2" max="2" width="7.85546875" style="1" customWidth="1"/>
    <col min="3" max="3" width="11.42578125" style="1" customWidth="1"/>
    <col min="4" max="4" width="12.28515625" style="1" customWidth="1"/>
    <col min="5" max="6" width="11.42578125" style="1" customWidth="1"/>
    <col min="7" max="7" width="10.140625" style="1" customWidth="1"/>
    <col min="8" max="8" width="11.28515625" style="1" customWidth="1"/>
    <col min="9" max="9" width="11.5703125" style="1" customWidth="1"/>
    <col min="10" max="10" width="12.140625" style="1" customWidth="1"/>
    <col min="11" max="11" width="11.42578125" style="1" customWidth="1"/>
    <col min="12" max="12" width="18.85546875" style="1" customWidth="1"/>
    <col min="13" max="13" width="11.42578125" style="1"/>
    <col min="14" max="14" width="15.85546875" style="1" customWidth="1"/>
    <col min="15" max="16384" width="11.42578125" style="1"/>
  </cols>
  <sheetData>
    <row r="1" spans="1:14" ht="36" customHeight="1" x14ac:dyDescent="0.2">
      <c r="A1" s="265" t="s">
        <v>26</v>
      </c>
      <c r="B1" s="266"/>
      <c r="C1" s="266"/>
      <c r="D1" s="266"/>
      <c r="E1" s="266"/>
      <c r="F1" s="266"/>
      <c r="G1" s="266"/>
      <c r="H1" s="266"/>
      <c r="I1" s="266"/>
      <c r="J1" s="266"/>
      <c r="K1" s="266"/>
      <c r="L1" s="267"/>
    </row>
    <row r="2" spans="1:14" ht="37.5" customHeight="1" x14ac:dyDescent="0.2">
      <c r="A2" s="268"/>
      <c r="B2" s="269"/>
      <c r="C2" s="269"/>
      <c r="D2" s="269"/>
      <c r="E2" s="269"/>
      <c r="F2" s="269"/>
      <c r="G2" s="269"/>
      <c r="H2" s="269"/>
      <c r="I2" s="269"/>
      <c r="J2" s="269"/>
      <c r="K2" s="269"/>
      <c r="L2" s="270"/>
    </row>
    <row r="3" spans="1:14" ht="51" customHeight="1" x14ac:dyDescent="0.2">
      <c r="A3" s="271"/>
      <c r="B3" s="272"/>
      <c r="C3" s="272"/>
      <c r="D3" s="272"/>
      <c r="E3" s="272"/>
      <c r="F3" s="272"/>
      <c r="G3" s="272"/>
      <c r="H3" s="272"/>
      <c r="I3" s="272"/>
      <c r="J3" s="272"/>
      <c r="K3" s="272"/>
      <c r="L3" s="273"/>
    </row>
    <row r="4" spans="1:14" ht="25.5" customHeight="1" x14ac:dyDescent="0.2">
      <c r="A4" s="274" t="s">
        <v>25</v>
      </c>
      <c r="B4" s="275" t="s">
        <v>24</v>
      </c>
      <c r="C4" s="52" t="s">
        <v>23</v>
      </c>
      <c r="D4" s="52" t="s">
        <v>22</v>
      </c>
      <c r="E4" s="52" t="s">
        <v>21</v>
      </c>
      <c r="F4" s="277" t="str">
        <f>'PRESUPUESTO OFICIAL  opcion 2'!A1</f>
        <v>MANTENIMIENTO CORRECTIVO DE LAS INSTALACIONES Y LA SUBESTACION ELÉCTRICA DE LA CENTRAL DE ABASTOS DEL MUNICIPIO DE YOPAL – CASANARE</v>
      </c>
      <c r="G4" s="278"/>
      <c r="H4" s="278"/>
      <c r="I4" s="278"/>
      <c r="J4" s="278"/>
      <c r="K4" s="278"/>
      <c r="L4" s="279"/>
    </row>
    <row r="5" spans="1:14" ht="28.5" customHeight="1" x14ac:dyDescent="0.2">
      <c r="A5" s="274"/>
      <c r="B5" s="276"/>
      <c r="C5" s="53">
        <v>14</v>
      </c>
      <c r="D5" s="53">
        <v>7</v>
      </c>
      <c r="E5" s="53">
        <v>2026</v>
      </c>
      <c r="F5" s="280"/>
      <c r="G5" s="281"/>
      <c r="H5" s="281"/>
      <c r="I5" s="281"/>
      <c r="J5" s="281"/>
      <c r="K5" s="281"/>
      <c r="L5" s="282"/>
    </row>
    <row r="6" spans="1:14" ht="35.25" customHeight="1" x14ac:dyDescent="0.2">
      <c r="A6" s="283" t="s">
        <v>20</v>
      </c>
      <c r="B6" s="284"/>
      <c r="C6" s="284"/>
      <c r="D6" s="284"/>
      <c r="E6" s="284"/>
      <c r="F6" s="284"/>
      <c r="G6" s="284"/>
      <c r="H6" s="284"/>
      <c r="I6" s="284"/>
      <c r="J6" s="284"/>
      <c r="K6" s="284"/>
      <c r="L6" s="285"/>
    </row>
    <row r="7" spans="1:14" ht="10.5" customHeight="1" thickBot="1" x14ac:dyDescent="0.25">
      <c r="A7" s="262"/>
      <c r="B7" s="263"/>
      <c r="C7" s="263"/>
      <c r="D7" s="263"/>
      <c r="E7" s="263"/>
      <c r="F7" s="263"/>
      <c r="G7" s="263"/>
      <c r="H7" s="263"/>
      <c r="I7" s="263"/>
      <c r="J7" s="263"/>
      <c r="K7" s="263"/>
      <c r="L7" s="264"/>
    </row>
    <row r="8" spans="1:14" s="57" customFormat="1" ht="20.25" customHeight="1" thickTop="1" thickBot="1" x14ac:dyDescent="0.3">
      <c r="A8" s="54" t="s">
        <v>41</v>
      </c>
      <c r="B8" s="55"/>
      <c r="C8" s="55"/>
      <c r="D8" s="55"/>
      <c r="E8" s="55"/>
      <c r="F8" s="55"/>
      <c r="G8" s="55"/>
      <c r="H8" s="55"/>
      <c r="I8" s="55"/>
      <c r="J8" s="55"/>
      <c r="K8" s="55"/>
      <c r="L8" s="56"/>
    </row>
    <row r="9" spans="1:14" ht="15" thickBot="1" x14ac:dyDescent="0.25">
      <c r="A9" s="29"/>
      <c r="B9" s="28"/>
      <c r="C9" s="28"/>
      <c r="D9" s="28"/>
      <c r="E9" s="28"/>
      <c r="F9" s="28"/>
      <c r="G9" s="28"/>
      <c r="H9" s="28"/>
      <c r="I9" s="28"/>
      <c r="J9" s="28"/>
      <c r="K9" s="28"/>
      <c r="L9" s="27"/>
    </row>
    <row r="10" spans="1:14" ht="22.5" customHeight="1" thickBot="1" x14ac:dyDescent="0.25">
      <c r="A10" s="58" t="s">
        <v>19</v>
      </c>
      <c r="B10" s="45"/>
      <c r="C10" s="46"/>
      <c r="D10" s="46"/>
      <c r="E10" s="46"/>
      <c r="F10" s="46"/>
      <c r="G10" s="46"/>
      <c r="H10" s="46"/>
      <c r="I10" s="46"/>
      <c r="J10" s="46"/>
      <c r="K10" s="46"/>
      <c r="L10" s="47"/>
    </row>
    <row r="11" spans="1:14" ht="11.25" customHeight="1" thickBot="1" x14ac:dyDescent="0.25">
      <c r="A11" s="5"/>
      <c r="L11" s="6"/>
      <c r="N11" s="26"/>
    </row>
    <row r="12" spans="1:14" ht="20.25" customHeight="1" x14ac:dyDescent="0.25">
      <c r="A12" s="25" t="s">
        <v>18</v>
      </c>
      <c r="B12" s="253" t="s">
        <v>15</v>
      </c>
      <c r="C12" s="254"/>
      <c r="D12" s="254"/>
      <c r="E12" s="254"/>
      <c r="F12" s="254"/>
      <c r="G12" s="254"/>
      <c r="H12" s="254"/>
      <c r="I12" s="254"/>
      <c r="J12" s="254"/>
      <c r="K12" s="255"/>
      <c r="L12" s="25" t="s">
        <v>10</v>
      </c>
    </row>
    <row r="13" spans="1:14" ht="47.25" customHeight="1" thickBot="1" x14ac:dyDescent="0.25">
      <c r="A13" s="24" t="s">
        <v>47</v>
      </c>
      <c r="B13" s="256" t="str">
        <f>'PRESUPUESTO OFICIAL  opcion 2'!D11</f>
        <v>Pintura en esmalte para estructura metalica  existente tipo: correas, cerchas, laminas y angulos, alto 100 - 250 mm y ancho 50 - 200 mm, 2 manos</v>
      </c>
      <c r="C13" s="257"/>
      <c r="D13" s="257"/>
      <c r="E13" s="257"/>
      <c r="F13" s="257"/>
      <c r="G13" s="257"/>
      <c r="H13" s="257"/>
      <c r="I13" s="257"/>
      <c r="J13" s="257"/>
      <c r="K13" s="258"/>
      <c r="L13" s="23" t="s">
        <v>191</v>
      </c>
      <c r="N13" s="59"/>
    </row>
    <row r="14" spans="1:14" x14ac:dyDescent="0.2">
      <c r="A14" s="5"/>
      <c r="L14" s="6"/>
    </row>
    <row r="15" spans="1:14" ht="15" x14ac:dyDescent="0.25">
      <c r="A15" s="20" t="s">
        <v>17</v>
      </c>
      <c r="B15" s="19"/>
      <c r="C15" s="19"/>
      <c r="D15" s="19"/>
      <c r="E15" s="19"/>
      <c r="F15" s="19"/>
      <c r="G15" s="19"/>
      <c r="H15" s="19"/>
      <c r="I15" s="19"/>
      <c r="J15" s="19"/>
      <c r="K15" s="19"/>
      <c r="L15" s="18"/>
    </row>
    <row r="16" spans="1:14" ht="15.75" thickBot="1" x14ac:dyDescent="0.3">
      <c r="A16" s="21"/>
      <c r="H16" s="3"/>
      <c r="I16" s="3"/>
      <c r="L16" s="6"/>
    </row>
    <row r="17" spans="1:13" ht="15" customHeight="1" x14ac:dyDescent="0.25">
      <c r="A17" s="253" t="s">
        <v>15</v>
      </c>
      <c r="B17" s="222"/>
      <c r="C17" s="222"/>
      <c r="D17" s="222"/>
      <c r="E17" s="259"/>
      <c r="F17" s="221" t="s">
        <v>10</v>
      </c>
      <c r="G17" s="222"/>
      <c r="H17" s="260" t="s">
        <v>9</v>
      </c>
      <c r="I17" s="261"/>
      <c r="J17" s="221" t="s">
        <v>8</v>
      </c>
      <c r="K17" s="223"/>
      <c r="L17" s="15" t="s">
        <v>7</v>
      </c>
    </row>
    <row r="18" spans="1:13" x14ac:dyDescent="0.2">
      <c r="A18" s="245" t="s">
        <v>207</v>
      </c>
      <c r="B18" s="246"/>
      <c r="C18" s="246"/>
      <c r="D18" s="246"/>
      <c r="E18" s="240"/>
      <c r="F18" s="247" t="s">
        <v>6</v>
      </c>
      <c r="G18" s="248"/>
      <c r="H18" s="241">
        <v>0.25</v>
      </c>
      <c r="I18" s="242"/>
      <c r="J18" s="231">
        <v>4352</v>
      </c>
      <c r="K18" s="232"/>
      <c r="L18" s="14">
        <f>ROUND(H18*J18,0)</f>
        <v>1088</v>
      </c>
      <c r="M18" s="9"/>
    </row>
    <row r="19" spans="1:13" x14ac:dyDescent="0.2">
      <c r="A19" s="245" t="s">
        <v>215</v>
      </c>
      <c r="B19" s="246"/>
      <c r="C19" s="246"/>
      <c r="D19" s="246"/>
      <c r="E19" s="240"/>
      <c r="F19" s="247" t="s">
        <v>6</v>
      </c>
      <c r="G19" s="248"/>
      <c r="H19" s="241">
        <v>2.5</v>
      </c>
      <c r="I19" s="242"/>
      <c r="J19" s="231">
        <v>248</v>
      </c>
      <c r="K19" s="232"/>
      <c r="L19" s="14">
        <f>ROUND(H19*J19,0)</f>
        <v>620</v>
      </c>
      <c r="M19" s="9"/>
    </row>
    <row r="20" spans="1:13" ht="15" thickBot="1" x14ac:dyDescent="0.25">
      <c r="A20" s="245" t="s">
        <v>216</v>
      </c>
      <c r="B20" s="246"/>
      <c r="C20" s="246"/>
      <c r="D20" s="246"/>
      <c r="E20" s="240"/>
      <c r="F20" s="247" t="s">
        <v>6</v>
      </c>
      <c r="G20" s="248"/>
      <c r="H20" s="241">
        <v>0.2</v>
      </c>
      <c r="I20" s="242"/>
      <c r="J20" s="231">
        <v>7406</v>
      </c>
      <c r="K20" s="232"/>
      <c r="L20" s="14">
        <f>ROUND(H20*J20,0)</f>
        <v>1481</v>
      </c>
      <c r="M20" s="9"/>
    </row>
    <row r="21" spans="1:13" ht="15.75" thickBot="1" x14ac:dyDescent="0.3">
      <c r="A21" s="217" t="s">
        <v>5</v>
      </c>
      <c r="B21" s="218"/>
      <c r="C21" s="218"/>
      <c r="D21" s="218"/>
      <c r="E21" s="218"/>
      <c r="F21" s="218"/>
      <c r="G21" s="218"/>
      <c r="H21" s="218"/>
      <c r="I21" s="218"/>
      <c r="J21" s="218"/>
      <c r="K21" s="219"/>
      <c r="L21" s="10">
        <f>+SUM(L18:L20)</f>
        <v>3189</v>
      </c>
    </row>
    <row r="22" spans="1:13" ht="15" x14ac:dyDescent="0.25">
      <c r="A22" s="21"/>
      <c r="L22" s="6"/>
    </row>
    <row r="23" spans="1:13" ht="15" x14ac:dyDescent="0.25">
      <c r="A23" s="20" t="s">
        <v>16</v>
      </c>
      <c r="B23" s="19"/>
      <c r="C23" s="19"/>
      <c r="D23" s="19"/>
      <c r="E23" s="19"/>
      <c r="F23" s="19"/>
      <c r="G23" s="19"/>
      <c r="H23" s="19"/>
      <c r="I23" s="19"/>
      <c r="J23" s="19"/>
      <c r="K23" s="19"/>
      <c r="L23" s="18"/>
    </row>
    <row r="24" spans="1:13" ht="15" thickBot="1" x14ac:dyDescent="0.25">
      <c r="A24" s="5"/>
      <c r="L24" s="6"/>
    </row>
    <row r="25" spans="1:13" ht="15" x14ac:dyDescent="0.25">
      <c r="A25" s="17" t="s">
        <v>15</v>
      </c>
      <c r="B25" s="16"/>
      <c r="C25" s="16"/>
      <c r="D25" s="16"/>
      <c r="E25" s="16"/>
      <c r="F25" s="221" t="s">
        <v>10</v>
      </c>
      <c r="G25" s="222"/>
      <c r="H25" s="221" t="s">
        <v>9</v>
      </c>
      <c r="I25" s="223"/>
      <c r="J25" s="221" t="s">
        <v>8</v>
      </c>
      <c r="K25" s="223"/>
      <c r="L25" s="15" t="s">
        <v>7</v>
      </c>
    </row>
    <row r="26" spans="1:13" x14ac:dyDescent="0.2">
      <c r="A26" s="224" t="s">
        <v>210</v>
      </c>
      <c r="B26" s="225"/>
      <c r="C26" s="225"/>
      <c r="D26" s="225"/>
      <c r="E26" s="226"/>
      <c r="F26" s="247" t="s">
        <v>209</v>
      </c>
      <c r="G26" s="248"/>
      <c r="H26" s="241">
        <v>2.4E-2</v>
      </c>
      <c r="I26" s="242"/>
      <c r="J26" s="231">
        <v>92850</v>
      </c>
      <c r="K26" s="232"/>
      <c r="L26" s="14">
        <f>ROUND(H26*J26,0)</f>
        <v>2228</v>
      </c>
    </row>
    <row r="27" spans="1:13" ht="15" thickBot="1" x14ac:dyDescent="0.25">
      <c r="A27" s="224" t="s">
        <v>212</v>
      </c>
      <c r="B27" s="225"/>
      <c r="C27" s="225"/>
      <c r="D27" s="225"/>
      <c r="E27" s="226"/>
      <c r="F27" s="286" t="s">
        <v>209</v>
      </c>
      <c r="G27" s="287"/>
      <c r="H27" s="243">
        <v>3.0000000000000001E-3</v>
      </c>
      <c r="I27" s="244"/>
      <c r="J27" s="215">
        <v>47630</v>
      </c>
      <c r="K27" s="216"/>
      <c r="L27" s="11">
        <f>ROUND(H27*J27,0)</f>
        <v>143</v>
      </c>
    </row>
    <row r="28" spans="1:13" ht="15.75" thickBot="1" x14ac:dyDescent="0.3">
      <c r="A28" s="217" t="s">
        <v>5</v>
      </c>
      <c r="B28" s="218"/>
      <c r="C28" s="218"/>
      <c r="D28" s="218"/>
      <c r="E28" s="218"/>
      <c r="F28" s="218"/>
      <c r="G28" s="218"/>
      <c r="H28" s="218"/>
      <c r="I28" s="218"/>
      <c r="J28" s="218"/>
      <c r="K28" s="219"/>
      <c r="L28" s="10">
        <f>SUM(L26:L27)</f>
        <v>2371</v>
      </c>
    </row>
    <row r="29" spans="1:13" x14ac:dyDescent="0.2">
      <c r="A29" s="5"/>
      <c r="L29" s="6"/>
    </row>
    <row r="30" spans="1:13" ht="15" x14ac:dyDescent="0.25">
      <c r="A30" s="20" t="s">
        <v>14</v>
      </c>
      <c r="B30" s="19"/>
      <c r="C30" s="19"/>
      <c r="D30" s="19"/>
      <c r="E30" s="19"/>
      <c r="F30" s="19"/>
      <c r="G30" s="19"/>
      <c r="H30" s="19"/>
      <c r="I30" s="19"/>
      <c r="J30" s="19"/>
      <c r="K30" s="19"/>
      <c r="L30" s="18"/>
    </row>
    <row r="31" spans="1:13" ht="15" thickBot="1" x14ac:dyDescent="0.25">
      <c r="A31" s="5"/>
      <c r="L31" s="6"/>
    </row>
    <row r="32" spans="1:13" ht="15" x14ac:dyDescent="0.25">
      <c r="A32" s="17" t="s">
        <v>13</v>
      </c>
      <c r="B32" s="16"/>
      <c r="C32" s="16"/>
      <c r="D32" s="16"/>
      <c r="E32" s="16"/>
      <c r="F32" s="221" t="s">
        <v>10</v>
      </c>
      <c r="G32" s="222"/>
      <c r="H32" s="221" t="s">
        <v>9</v>
      </c>
      <c r="I32" s="223"/>
      <c r="J32" s="221" t="s">
        <v>8</v>
      </c>
      <c r="K32" s="223"/>
      <c r="L32" s="15" t="s">
        <v>7</v>
      </c>
    </row>
    <row r="33" spans="1:14" ht="15" customHeight="1" x14ac:dyDescent="0.2">
      <c r="A33" s="224" t="s">
        <v>213</v>
      </c>
      <c r="B33" s="225"/>
      <c r="C33" s="225"/>
      <c r="D33" s="225"/>
      <c r="E33" s="226"/>
      <c r="F33" s="233" t="s">
        <v>70</v>
      </c>
      <c r="G33" s="234"/>
      <c r="H33" s="229">
        <v>0</v>
      </c>
      <c r="I33" s="230"/>
      <c r="J33" s="231">
        <v>0</v>
      </c>
      <c r="K33" s="232"/>
      <c r="L33" s="14">
        <f>ROUND(H33*J33,0)</f>
        <v>0</v>
      </c>
    </row>
    <row r="34" spans="1:14" ht="15.75" customHeight="1" thickBot="1" x14ac:dyDescent="0.25">
      <c r="A34" s="235"/>
      <c r="B34" s="236"/>
      <c r="C34" s="236"/>
      <c r="D34" s="236"/>
      <c r="E34" s="237"/>
      <c r="F34" s="238"/>
      <c r="G34" s="237"/>
      <c r="H34" s="213"/>
      <c r="I34" s="214"/>
      <c r="J34" s="215"/>
      <c r="K34" s="216"/>
      <c r="L34" s="11">
        <f>ROUND(H34*J34,0)</f>
        <v>0</v>
      </c>
    </row>
    <row r="35" spans="1:14" ht="15" x14ac:dyDescent="0.25">
      <c r="A35" s="217" t="s">
        <v>5</v>
      </c>
      <c r="B35" s="218"/>
      <c r="C35" s="218"/>
      <c r="D35" s="218"/>
      <c r="E35" s="218"/>
      <c r="F35" s="218"/>
      <c r="G35" s="218"/>
      <c r="H35" s="218"/>
      <c r="I35" s="218"/>
      <c r="J35" s="218"/>
      <c r="K35" s="219"/>
      <c r="L35" s="10">
        <f>SUM(L33:L34)</f>
        <v>0</v>
      </c>
    </row>
    <row r="36" spans="1:14" x14ac:dyDescent="0.2">
      <c r="A36" s="5"/>
      <c r="L36" s="6"/>
    </row>
    <row r="37" spans="1:14" ht="15" x14ac:dyDescent="0.25">
      <c r="A37" s="20" t="s">
        <v>12</v>
      </c>
      <c r="B37" s="19"/>
      <c r="C37" s="19"/>
      <c r="D37" s="19"/>
      <c r="E37" s="19"/>
      <c r="F37" s="19"/>
      <c r="G37" s="19"/>
      <c r="H37" s="19"/>
      <c r="I37" s="19"/>
      <c r="J37" s="19"/>
      <c r="K37" s="19"/>
      <c r="L37" s="18"/>
    </row>
    <row r="38" spans="1:14" ht="12.75" customHeight="1" thickBot="1" x14ac:dyDescent="0.25">
      <c r="A38" s="5"/>
      <c r="L38" s="6"/>
    </row>
    <row r="39" spans="1:14" ht="15" x14ac:dyDescent="0.25">
      <c r="A39" s="17" t="s">
        <v>11</v>
      </c>
      <c r="B39" s="16"/>
      <c r="C39" s="16"/>
      <c r="D39" s="16"/>
      <c r="E39" s="16"/>
      <c r="F39" s="221" t="s">
        <v>10</v>
      </c>
      <c r="G39" s="222"/>
      <c r="H39" s="221" t="s">
        <v>9</v>
      </c>
      <c r="I39" s="223"/>
      <c r="J39" s="221" t="s">
        <v>8</v>
      </c>
      <c r="K39" s="223"/>
      <c r="L39" s="15" t="s">
        <v>7</v>
      </c>
    </row>
    <row r="40" spans="1:14" ht="14.25" customHeight="1" thickBot="1" x14ac:dyDescent="0.25">
      <c r="A40" s="12" t="s">
        <v>214</v>
      </c>
      <c r="B40" s="12"/>
      <c r="D40" s="12"/>
      <c r="E40" s="12"/>
      <c r="F40" s="251" t="s">
        <v>6</v>
      </c>
      <c r="G40" s="252"/>
      <c r="H40" s="213">
        <v>0.25</v>
      </c>
      <c r="I40" s="214"/>
      <c r="J40" s="215">
        <v>43521</v>
      </c>
      <c r="K40" s="216"/>
      <c r="L40" s="11">
        <f>ROUND(H40*J40,0)</f>
        <v>10880</v>
      </c>
    </row>
    <row r="41" spans="1:14" ht="14.25" customHeight="1" thickBot="1" x14ac:dyDescent="0.3">
      <c r="A41" s="217" t="s">
        <v>5</v>
      </c>
      <c r="B41" s="218"/>
      <c r="C41" s="218"/>
      <c r="D41" s="218"/>
      <c r="E41" s="218"/>
      <c r="F41" s="218"/>
      <c r="G41" s="218"/>
      <c r="H41" s="218"/>
      <c r="I41" s="218"/>
      <c r="J41" s="218"/>
      <c r="K41" s="219"/>
      <c r="L41" s="10">
        <f>SUM(L40:L40)</f>
        <v>10880</v>
      </c>
    </row>
    <row r="42" spans="1:14" ht="9.75" customHeight="1" thickBot="1" x14ac:dyDescent="0.25">
      <c r="A42" s="5"/>
      <c r="L42" s="6"/>
    </row>
    <row r="43" spans="1:14" ht="15.75" thickBot="1" x14ac:dyDescent="0.3">
      <c r="A43" s="217" t="s">
        <v>4</v>
      </c>
      <c r="B43" s="218"/>
      <c r="C43" s="218"/>
      <c r="D43" s="218"/>
      <c r="E43" s="218"/>
      <c r="F43" s="218"/>
      <c r="G43" s="218"/>
      <c r="H43" s="218"/>
      <c r="I43" s="218"/>
      <c r="J43" s="218"/>
      <c r="K43" s="219"/>
      <c r="L43" s="62">
        <f>+ROUND(L21+L28+L35+L41,0)</f>
        <v>16440</v>
      </c>
      <c r="M43" s="9"/>
      <c r="N43" s="7"/>
    </row>
    <row r="44" spans="1:14" x14ac:dyDescent="0.2">
      <c r="A44" s="5"/>
      <c r="L44" s="6"/>
      <c r="N44" s="7"/>
    </row>
    <row r="45" spans="1:14" ht="3" customHeight="1" x14ac:dyDescent="0.2">
      <c r="A45" s="5"/>
      <c r="L45" s="6"/>
    </row>
    <row r="46" spans="1:14" ht="120" customHeight="1" x14ac:dyDescent="0.2">
      <c r="A46" s="5"/>
      <c r="C46" s="8"/>
      <c r="D46" s="8"/>
      <c r="E46" s="8"/>
      <c r="F46" s="8"/>
      <c r="G46" s="8"/>
      <c r="H46" s="8"/>
      <c r="I46" s="8"/>
      <c r="J46" s="8"/>
      <c r="L46" s="6"/>
      <c r="N46" s="7"/>
    </row>
    <row r="47" spans="1:14" ht="15" x14ac:dyDescent="0.25">
      <c r="A47" s="5"/>
      <c r="C47" s="220" t="s">
        <v>51</v>
      </c>
      <c r="D47" s="220"/>
      <c r="E47" s="220"/>
      <c r="F47" s="220"/>
      <c r="G47" s="220"/>
      <c r="H47" s="220"/>
      <c r="I47" s="220"/>
      <c r="J47" s="220"/>
      <c r="L47" s="6"/>
      <c r="N47" s="7"/>
    </row>
    <row r="48" spans="1:14" x14ac:dyDescent="0.2">
      <c r="A48" s="205" t="s">
        <v>109</v>
      </c>
      <c r="B48" s="206"/>
      <c r="C48" s="206"/>
      <c r="D48" s="206"/>
      <c r="E48" s="206"/>
      <c r="F48" s="206"/>
      <c r="G48" s="206"/>
      <c r="H48" s="206"/>
      <c r="I48" s="206"/>
      <c r="J48" s="206"/>
      <c r="K48" s="206"/>
      <c r="L48" s="207"/>
      <c r="N48" s="7"/>
    </row>
    <row r="49" spans="1:14" x14ac:dyDescent="0.2">
      <c r="A49" s="205" t="s">
        <v>3</v>
      </c>
      <c r="B49" s="206"/>
      <c r="C49" s="206"/>
      <c r="D49" s="206"/>
      <c r="E49" s="206"/>
      <c r="F49" s="206"/>
      <c r="G49" s="206"/>
      <c r="H49" s="206"/>
      <c r="I49" s="206"/>
      <c r="J49" s="206"/>
      <c r="K49" s="206"/>
      <c r="L49" s="207"/>
      <c r="N49" s="7"/>
    </row>
    <row r="50" spans="1:14" x14ac:dyDescent="0.2">
      <c r="A50" s="5"/>
      <c r="F50" s="1" t="s">
        <v>2</v>
      </c>
      <c r="L50" s="6"/>
    </row>
    <row r="51" spans="1:14" x14ac:dyDescent="0.2">
      <c r="A51" s="5"/>
      <c r="C51" s="208"/>
      <c r="D51" s="208"/>
      <c r="E51" s="208"/>
      <c r="F51" s="208"/>
      <c r="G51" s="208"/>
      <c r="H51" s="208"/>
      <c r="I51" s="208"/>
      <c r="J51" s="208"/>
      <c r="L51" s="6"/>
    </row>
    <row r="52" spans="1:14" x14ac:dyDescent="0.2">
      <c r="A52" s="5" t="s">
        <v>1</v>
      </c>
      <c r="I52" s="209"/>
      <c r="J52" s="209"/>
      <c r="K52" s="209"/>
      <c r="L52" s="210"/>
    </row>
    <row r="53" spans="1:14" x14ac:dyDescent="0.2">
      <c r="A53" s="5" t="s">
        <v>0</v>
      </c>
      <c r="I53" s="209"/>
      <c r="J53" s="209"/>
      <c r="K53" s="209"/>
      <c r="L53" s="210"/>
    </row>
    <row r="54" spans="1:14" ht="15" thickBot="1" x14ac:dyDescent="0.25">
      <c r="A54" s="4"/>
      <c r="B54" s="3"/>
      <c r="C54" s="3"/>
      <c r="D54" s="3"/>
      <c r="E54" s="3"/>
      <c r="F54" s="3"/>
      <c r="G54" s="3"/>
      <c r="H54" s="3"/>
      <c r="I54" s="3"/>
      <c r="J54" s="3"/>
      <c r="K54" s="3"/>
      <c r="L54" s="2"/>
    </row>
  </sheetData>
  <mergeCells count="62">
    <mergeCell ref="A7:L7"/>
    <mergeCell ref="A1:L3"/>
    <mergeCell ref="A4:A5"/>
    <mergeCell ref="B4:B5"/>
    <mergeCell ref="F4:L5"/>
    <mergeCell ref="A6:L6"/>
    <mergeCell ref="B12:K12"/>
    <mergeCell ref="B13:K13"/>
    <mergeCell ref="A17:E17"/>
    <mergeCell ref="F17:G17"/>
    <mergeCell ref="H17:I17"/>
    <mergeCell ref="J17:K17"/>
    <mergeCell ref="F25:G25"/>
    <mergeCell ref="H25:I25"/>
    <mergeCell ref="J25:K25"/>
    <mergeCell ref="A19:E19"/>
    <mergeCell ref="F19:G19"/>
    <mergeCell ref="A18:E18"/>
    <mergeCell ref="F18:G18"/>
    <mergeCell ref="H18:I18"/>
    <mergeCell ref="J18:K18"/>
    <mergeCell ref="A21:K21"/>
    <mergeCell ref="H19:I19"/>
    <mergeCell ref="J19:K19"/>
    <mergeCell ref="A27:E27"/>
    <mergeCell ref="F27:G27"/>
    <mergeCell ref="H27:I27"/>
    <mergeCell ref="J27:K27"/>
    <mergeCell ref="A26:E26"/>
    <mergeCell ref="F26:G26"/>
    <mergeCell ref="H26:I26"/>
    <mergeCell ref="J26:K26"/>
    <mergeCell ref="I52:L53"/>
    <mergeCell ref="A20:E20"/>
    <mergeCell ref="F20:G20"/>
    <mergeCell ref="H20:I20"/>
    <mergeCell ref="J20:K20"/>
    <mergeCell ref="F40:G40"/>
    <mergeCell ref="H40:I40"/>
    <mergeCell ref="J40:K40"/>
    <mergeCell ref="A41:K41"/>
    <mergeCell ref="A43:K43"/>
    <mergeCell ref="C47:J47"/>
    <mergeCell ref="A34:E34"/>
    <mergeCell ref="F34:G34"/>
    <mergeCell ref="H34:I34"/>
    <mergeCell ref="J34:K34"/>
    <mergeCell ref="A35:K35"/>
    <mergeCell ref="A48:L48"/>
    <mergeCell ref="A49:L49"/>
    <mergeCell ref="C51:J51"/>
    <mergeCell ref="F39:G39"/>
    <mergeCell ref="H39:I39"/>
    <mergeCell ref="J39:K39"/>
    <mergeCell ref="A28:K28"/>
    <mergeCell ref="F32:G32"/>
    <mergeCell ref="H32:I32"/>
    <mergeCell ref="J32:K32"/>
    <mergeCell ref="A33:E33"/>
    <mergeCell ref="F33:G33"/>
    <mergeCell ref="H33:I33"/>
    <mergeCell ref="J33:K33"/>
  </mergeCells>
  <printOptions horizontalCentered="1" verticalCentered="1"/>
  <pageMargins left="0.70866141732283472" right="0.70866141732283472" top="0.74803149606299213" bottom="0.74803149606299213" header="0.31496062992125984" footer="0.31496062992125984"/>
  <pageSetup scale="61" orientation="portrait" r:id="rId1"/>
  <headerFooter>
    <oddHeader>&amp;L&amp;G&amp;R&amp;"Arial Narrow,Negrita"&amp;12
PROCESO VIVIENDA
ANALISIS DE PRECIOS
 UNITARIOS DE ITEMS O ACTIVIDADES NO PREVISTAS 
&amp;G</oddHeader>
    <oddFooter>&amp;L&amp;"Arial,Normal"&amp;8MI1-FO-050 | 10/04/2024  | V.02&amp;R&amp;"Arial,Normal"&amp;8&amp;Pde&amp;N</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432E3-739E-46B7-B502-22E2A4E525D9}">
  <sheetPr>
    <tabColor rgb="FF00B050"/>
    <pageSetUpPr fitToPage="1"/>
  </sheetPr>
  <dimension ref="A1:N55"/>
  <sheetViews>
    <sheetView view="pageBreakPreview" zoomScale="55" zoomScaleNormal="100" zoomScaleSheetLayoutView="55" workbookViewId="0">
      <selection activeCell="F4" sqref="F4:L5"/>
    </sheetView>
  </sheetViews>
  <sheetFormatPr baseColWidth="10" defaultColWidth="11.42578125" defaultRowHeight="14.25" x14ac:dyDescent="0.2"/>
  <cols>
    <col min="1" max="1" width="17" style="1" customWidth="1"/>
    <col min="2" max="2" width="7.85546875" style="1" customWidth="1"/>
    <col min="3" max="3" width="11.42578125" style="1" customWidth="1"/>
    <col min="4" max="4" width="12.28515625" style="1" customWidth="1"/>
    <col min="5" max="6" width="11.42578125" style="1" customWidth="1"/>
    <col min="7" max="7" width="10.140625" style="1" customWidth="1"/>
    <col min="8" max="8" width="11.28515625" style="1" customWidth="1"/>
    <col min="9" max="9" width="11.5703125" style="1" customWidth="1"/>
    <col min="10" max="10" width="12.140625" style="1" customWidth="1"/>
    <col min="11" max="11" width="11.42578125" style="1" customWidth="1"/>
    <col min="12" max="12" width="18.85546875" style="1" customWidth="1"/>
    <col min="13" max="13" width="11.42578125" style="1"/>
    <col min="14" max="14" width="15.85546875" style="1" customWidth="1"/>
    <col min="15" max="16384" width="11.42578125" style="1"/>
  </cols>
  <sheetData>
    <row r="1" spans="1:14" ht="36" customHeight="1" x14ac:dyDescent="0.2">
      <c r="A1" s="265" t="s">
        <v>26</v>
      </c>
      <c r="B1" s="266"/>
      <c r="C1" s="266"/>
      <c r="D1" s="266"/>
      <c r="E1" s="266"/>
      <c r="F1" s="266"/>
      <c r="G1" s="266"/>
      <c r="H1" s="266"/>
      <c r="I1" s="266"/>
      <c r="J1" s="266"/>
      <c r="K1" s="266"/>
      <c r="L1" s="267"/>
    </row>
    <row r="2" spans="1:14" ht="37.5" customHeight="1" x14ac:dyDescent="0.2">
      <c r="A2" s="268"/>
      <c r="B2" s="269"/>
      <c r="C2" s="269"/>
      <c r="D2" s="269"/>
      <c r="E2" s="269"/>
      <c r="F2" s="269"/>
      <c r="G2" s="269"/>
      <c r="H2" s="269"/>
      <c r="I2" s="269"/>
      <c r="J2" s="269"/>
      <c r="K2" s="269"/>
      <c r="L2" s="270"/>
    </row>
    <row r="3" spans="1:14" ht="51" customHeight="1" x14ac:dyDescent="0.2">
      <c r="A3" s="271"/>
      <c r="B3" s="272"/>
      <c r="C3" s="272"/>
      <c r="D3" s="272"/>
      <c r="E3" s="272"/>
      <c r="F3" s="272"/>
      <c r="G3" s="272"/>
      <c r="H3" s="272"/>
      <c r="I3" s="272"/>
      <c r="J3" s="272"/>
      <c r="K3" s="272"/>
      <c r="L3" s="273"/>
    </row>
    <row r="4" spans="1:14" ht="25.5" customHeight="1" x14ac:dyDescent="0.2">
      <c r="A4" s="274" t="s">
        <v>25</v>
      </c>
      <c r="B4" s="275" t="s">
        <v>24</v>
      </c>
      <c r="C4" s="52" t="s">
        <v>23</v>
      </c>
      <c r="D4" s="52" t="s">
        <v>22</v>
      </c>
      <c r="E4" s="52" t="s">
        <v>21</v>
      </c>
      <c r="F4" s="277" t="str">
        <f>'PRESUPUESTO OFICIAL  opcion 2'!A1</f>
        <v>MANTENIMIENTO CORRECTIVO DE LAS INSTALACIONES Y LA SUBESTACION ELÉCTRICA DE LA CENTRAL DE ABASTOS DEL MUNICIPIO DE YOPAL – CASANARE</v>
      </c>
      <c r="G4" s="278"/>
      <c r="H4" s="278"/>
      <c r="I4" s="278"/>
      <c r="J4" s="278"/>
      <c r="K4" s="278"/>
      <c r="L4" s="279"/>
    </row>
    <row r="5" spans="1:14" ht="28.5" customHeight="1" x14ac:dyDescent="0.2">
      <c r="A5" s="274"/>
      <c r="B5" s="276"/>
      <c r="C5" s="53">
        <v>14</v>
      </c>
      <c r="D5" s="53">
        <v>7</v>
      </c>
      <c r="E5" s="53">
        <v>2026</v>
      </c>
      <c r="F5" s="280"/>
      <c r="G5" s="281"/>
      <c r="H5" s="281"/>
      <c r="I5" s="281"/>
      <c r="J5" s="281"/>
      <c r="K5" s="281"/>
      <c r="L5" s="282"/>
    </row>
    <row r="6" spans="1:14" ht="35.25" customHeight="1" x14ac:dyDescent="0.2">
      <c r="A6" s="283" t="s">
        <v>20</v>
      </c>
      <c r="B6" s="284"/>
      <c r="C6" s="284"/>
      <c r="D6" s="284"/>
      <c r="E6" s="284"/>
      <c r="F6" s="284"/>
      <c r="G6" s="284"/>
      <c r="H6" s="284"/>
      <c r="I6" s="284"/>
      <c r="J6" s="284"/>
      <c r="K6" s="284"/>
      <c r="L6" s="285"/>
    </row>
    <row r="7" spans="1:14" ht="10.5" customHeight="1" thickBot="1" x14ac:dyDescent="0.25">
      <c r="A7" s="262"/>
      <c r="B7" s="263"/>
      <c r="C7" s="263"/>
      <c r="D7" s="263"/>
      <c r="E7" s="263"/>
      <c r="F7" s="263"/>
      <c r="G7" s="263"/>
      <c r="H7" s="263"/>
      <c r="I7" s="263"/>
      <c r="J7" s="263"/>
      <c r="K7" s="263"/>
      <c r="L7" s="264"/>
    </row>
    <row r="8" spans="1:14" s="57" customFormat="1" ht="20.25" customHeight="1" thickTop="1" thickBot="1" x14ac:dyDescent="0.3">
      <c r="A8" s="54" t="s">
        <v>41</v>
      </c>
      <c r="B8" s="55"/>
      <c r="C8" s="55"/>
      <c r="D8" s="55"/>
      <c r="E8" s="55"/>
      <c r="F8" s="55"/>
      <c r="G8" s="55"/>
      <c r="H8" s="55"/>
      <c r="I8" s="55"/>
      <c r="J8" s="55"/>
      <c r="K8" s="55"/>
      <c r="L8" s="56"/>
    </row>
    <row r="9" spans="1:14" ht="15" thickBot="1" x14ac:dyDescent="0.25">
      <c r="A9" s="29"/>
      <c r="B9" s="28"/>
      <c r="C9" s="28"/>
      <c r="D9" s="28"/>
      <c r="E9" s="28"/>
      <c r="F9" s="28"/>
      <c r="G9" s="28"/>
      <c r="H9" s="28"/>
      <c r="I9" s="28"/>
      <c r="J9" s="28"/>
      <c r="K9" s="28"/>
      <c r="L9" s="27"/>
    </row>
    <row r="10" spans="1:14" ht="22.5" customHeight="1" thickBot="1" x14ac:dyDescent="0.25">
      <c r="A10" s="58" t="s">
        <v>19</v>
      </c>
      <c r="B10" s="45"/>
      <c r="C10" s="46"/>
      <c r="D10" s="46"/>
      <c r="E10" s="46"/>
      <c r="F10" s="46"/>
      <c r="G10" s="46"/>
      <c r="H10" s="46"/>
      <c r="I10" s="46"/>
      <c r="J10" s="46"/>
      <c r="K10" s="46"/>
      <c r="L10" s="47"/>
    </row>
    <row r="11" spans="1:14" ht="11.25" customHeight="1" thickBot="1" x14ac:dyDescent="0.25">
      <c r="A11" s="5"/>
      <c r="L11" s="6"/>
      <c r="N11" s="26"/>
    </row>
    <row r="12" spans="1:14" ht="20.25" customHeight="1" x14ac:dyDescent="0.25">
      <c r="A12" s="25" t="s">
        <v>18</v>
      </c>
      <c r="B12" s="253" t="s">
        <v>15</v>
      </c>
      <c r="C12" s="254"/>
      <c r="D12" s="254"/>
      <c r="E12" s="254"/>
      <c r="F12" s="254"/>
      <c r="G12" s="254"/>
      <c r="H12" s="254"/>
      <c r="I12" s="254"/>
      <c r="J12" s="254"/>
      <c r="K12" s="255"/>
      <c r="L12" s="25" t="s">
        <v>10</v>
      </c>
    </row>
    <row r="13" spans="1:14" ht="47.25" customHeight="1" thickBot="1" x14ac:dyDescent="0.25">
      <c r="A13" s="24" t="s">
        <v>194</v>
      </c>
      <c r="B13" s="256" t="str">
        <f>'PRESUPUESTO OFICIAL  opcion 2'!D13</f>
        <v>Pañete liso (allanado) muros 1:4, incluye filos y  dilataciones</v>
      </c>
      <c r="C13" s="257"/>
      <c r="D13" s="257"/>
      <c r="E13" s="257"/>
      <c r="F13" s="257"/>
      <c r="G13" s="257"/>
      <c r="H13" s="257"/>
      <c r="I13" s="257"/>
      <c r="J13" s="257"/>
      <c r="K13" s="258"/>
      <c r="L13" s="23" t="s">
        <v>183</v>
      </c>
      <c r="N13" s="59"/>
    </row>
    <row r="14" spans="1:14" x14ac:dyDescent="0.2">
      <c r="A14" s="5"/>
      <c r="L14" s="6"/>
    </row>
    <row r="15" spans="1:14" ht="15" x14ac:dyDescent="0.25">
      <c r="A15" s="20" t="s">
        <v>17</v>
      </c>
      <c r="B15" s="19"/>
      <c r="C15" s="19"/>
      <c r="D15" s="19"/>
      <c r="E15" s="19"/>
      <c r="F15" s="19"/>
      <c r="G15" s="19"/>
      <c r="H15" s="19"/>
      <c r="I15" s="19"/>
      <c r="J15" s="19"/>
      <c r="K15" s="19"/>
      <c r="L15" s="18"/>
    </row>
    <row r="16" spans="1:14" ht="15.75" thickBot="1" x14ac:dyDescent="0.3">
      <c r="A16" s="21"/>
      <c r="H16" s="3"/>
      <c r="I16" s="3"/>
      <c r="L16" s="6"/>
    </row>
    <row r="17" spans="1:13" ht="15" customHeight="1" x14ac:dyDescent="0.25">
      <c r="A17" s="253" t="s">
        <v>15</v>
      </c>
      <c r="B17" s="222"/>
      <c r="C17" s="222"/>
      <c r="D17" s="222"/>
      <c r="E17" s="259"/>
      <c r="F17" s="221" t="s">
        <v>10</v>
      </c>
      <c r="G17" s="222"/>
      <c r="H17" s="260" t="s">
        <v>9</v>
      </c>
      <c r="I17" s="261"/>
      <c r="J17" s="221" t="s">
        <v>8</v>
      </c>
      <c r="K17" s="223"/>
      <c r="L17" s="15" t="s">
        <v>7</v>
      </c>
    </row>
    <row r="18" spans="1:13" x14ac:dyDescent="0.2">
      <c r="A18" s="245" t="s">
        <v>207</v>
      </c>
      <c r="B18" s="246"/>
      <c r="C18" s="246"/>
      <c r="D18" s="246"/>
      <c r="E18" s="240"/>
      <c r="F18" s="247" t="s">
        <v>6</v>
      </c>
      <c r="G18" s="248"/>
      <c r="H18" s="241">
        <v>0.49</v>
      </c>
      <c r="I18" s="242"/>
      <c r="J18" s="231">
        <v>3147</v>
      </c>
      <c r="K18" s="232"/>
      <c r="L18" s="14">
        <f>ROUND(H18*J18,0)</f>
        <v>1542</v>
      </c>
      <c r="M18" s="9"/>
    </row>
    <row r="19" spans="1:13" x14ac:dyDescent="0.2">
      <c r="A19" s="245" t="s">
        <v>215</v>
      </c>
      <c r="B19" s="246"/>
      <c r="C19" s="246"/>
      <c r="D19" s="246"/>
      <c r="E19" s="240"/>
      <c r="F19" s="247" t="s">
        <v>217</v>
      </c>
      <c r="G19" s="248"/>
      <c r="H19" s="241">
        <v>1.1999999999999999E-3</v>
      </c>
      <c r="I19" s="242"/>
      <c r="J19" s="231">
        <v>39700</v>
      </c>
      <c r="K19" s="232"/>
      <c r="L19" s="14">
        <f>ROUND(H19*J19,0)</f>
        <v>48</v>
      </c>
      <c r="M19" s="9"/>
    </row>
    <row r="20" spans="1:13" ht="15" thickBot="1" x14ac:dyDescent="0.25">
      <c r="A20" s="245"/>
      <c r="B20" s="246"/>
      <c r="C20" s="246"/>
      <c r="D20" s="246"/>
      <c r="E20" s="240"/>
      <c r="F20" s="247"/>
      <c r="G20" s="248"/>
      <c r="H20" s="241"/>
      <c r="I20" s="242"/>
      <c r="J20" s="231"/>
      <c r="K20" s="232"/>
      <c r="L20" s="14">
        <f>ROUND(H20*J20,0)</f>
        <v>0</v>
      </c>
      <c r="M20" s="9"/>
    </row>
    <row r="21" spans="1:13" ht="15.75" thickBot="1" x14ac:dyDescent="0.3">
      <c r="A21" s="217" t="s">
        <v>5</v>
      </c>
      <c r="B21" s="218"/>
      <c r="C21" s="218"/>
      <c r="D21" s="218"/>
      <c r="E21" s="218"/>
      <c r="F21" s="218"/>
      <c r="G21" s="218"/>
      <c r="H21" s="218"/>
      <c r="I21" s="218"/>
      <c r="J21" s="218"/>
      <c r="K21" s="219"/>
      <c r="L21" s="10">
        <f>+SUM(L18:L20)</f>
        <v>1590</v>
      </c>
    </row>
    <row r="22" spans="1:13" ht="15" x14ac:dyDescent="0.25">
      <c r="A22" s="21"/>
      <c r="L22" s="6"/>
    </row>
    <row r="23" spans="1:13" ht="15" x14ac:dyDescent="0.25">
      <c r="A23" s="20" t="s">
        <v>16</v>
      </c>
      <c r="B23" s="19"/>
      <c r="C23" s="19"/>
      <c r="D23" s="19"/>
      <c r="E23" s="19"/>
      <c r="F23" s="19"/>
      <c r="G23" s="19"/>
      <c r="H23" s="19"/>
      <c r="I23" s="19"/>
      <c r="J23" s="19"/>
      <c r="K23" s="19"/>
      <c r="L23" s="18"/>
    </row>
    <row r="24" spans="1:13" ht="15" thickBot="1" x14ac:dyDescent="0.25">
      <c r="A24" s="5"/>
      <c r="L24" s="6"/>
    </row>
    <row r="25" spans="1:13" ht="15" x14ac:dyDescent="0.25">
      <c r="A25" s="17" t="s">
        <v>15</v>
      </c>
      <c r="B25" s="16"/>
      <c r="C25" s="16"/>
      <c r="D25" s="16"/>
      <c r="E25" s="16"/>
      <c r="F25" s="221" t="s">
        <v>10</v>
      </c>
      <c r="G25" s="222"/>
      <c r="H25" s="221" t="s">
        <v>9</v>
      </c>
      <c r="I25" s="223"/>
      <c r="J25" s="221" t="s">
        <v>8</v>
      </c>
      <c r="K25" s="223"/>
      <c r="L25" s="15" t="s">
        <v>7</v>
      </c>
    </row>
    <row r="26" spans="1:13" x14ac:dyDescent="0.2">
      <c r="A26" s="224" t="s">
        <v>218</v>
      </c>
      <c r="B26" s="225"/>
      <c r="C26" s="225"/>
      <c r="D26" s="225"/>
      <c r="E26" s="226"/>
      <c r="F26" s="247" t="s">
        <v>219</v>
      </c>
      <c r="G26" s="248"/>
      <c r="H26" s="241">
        <v>1.23E-2</v>
      </c>
      <c r="I26" s="242"/>
      <c r="J26" s="231">
        <v>7118</v>
      </c>
      <c r="K26" s="232"/>
      <c r="L26" s="14">
        <f>ROUND(H26*J26,0)</f>
        <v>88</v>
      </c>
    </row>
    <row r="27" spans="1:13" x14ac:dyDescent="0.2">
      <c r="A27" s="224" t="s">
        <v>220</v>
      </c>
      <c r="B27" s="225"/>
      <c r="C27" s="225"/>
      <c r="D27" s="225"/>
      <c r="E27" s="226"/>
      <c r="F27" s="247" t="s">
        <v>183</v>
      </c>
      <c r="G27" s="248"/>
      <c r="H27" s="241">
        <v>2.1999999999999999E-2</v>
      </c>
      <c r="I27" s="242"/>
      <c r="J27" s="231">
        <v>376489</v>
      </c>
      <c r="K27" s="232"/>
      <c r="L27" s="14">
        <f>ROUND(H27*J27,0)</f>
        <v>8283</v>
      </c>
    </row>
    <row r="28" spans="1:13" ht="15" thickBot="1" x14ac:dyDescent="0.25">
      <c r="A28" s="224" t="s">
        <v>221</v>
      </c>
      <c r="B28" s="225"/>
      <c r="C28" s="225"/>
      <c r="D28" s="225"/>
      <c r="E28" s="226"/>
      <c r="F28" s="286" t="s">
        <v>183</v>
      </c>
      <c r="G28" s="287"/>
      <c r="H28" s="243">
        <v>0.5</v>
      </c>
      <c r="I28" s="244"/>
      <c r="J28" s="215">
        <v>8294</v>
      </c>
      <c r="K28" s="216"/>
      <c r="L28" s="11">
        <f>ROUND(H28*J28,0)</f>
        <v>4147</v>
      </c>
    </row>
    <row r="29" spans="1:13" ht="15.75" thickBot="1" x14ac:dyDescent="0.3">
      <c r="A29" s="217" t="s">
        <v>5</v>
      </c>
      <c r="B29" s="218"/>
      <c r="C29" s="218"/>
      <c r="D29" s="218"/>
      <c r="E29" s="218"/>
      <c r="F29" s="218"/>
      <c r="G29" s="218"/>
      <c r="H29" s="218"/>
      <c r="I29" s="218"/>
      <c r="J29" s="218"/>
      <c r="K29" s="219"/>
      <c r="L29" s="10">
        <f>SUM(L26:L28)</f>
        <v>12518</v>
      </c>
    </row>
    <row r="30" spans="1:13" x14ac:dyDescent="0.2">
      <c r="A30" s="5"/>
      <c r="L30" s="6"/>
    </row>
    <row r="31" spans="1:13" ht="15" x14ac:dyDescent="0.25">
      <c r="A31" s="20" t="s">
        <v>14</v>
      </c>
      <c r="B31" s="19"/>
      <c r="C31" s="19"/>
      <c r="D31" s="19"/>
      <c r="E31" s="19"/>
      <c r="F31" s="19"/>
      <c r="G31" s="19"/>
      <c r="H31" s="19"/>
      <c r="I31" s="19"/>
      <c r="J31" s="19"/>
      <c r="K31" s="19"/>
      <c r="L31" s="18"/>
    </row>
    <row r="32" spans="1:13" ht="15" thickBot="1" x14ac:dyDescent="0.25">
      <c r="A32" s="5"/>
      <c r="L32" s="6"/>
    </row>
    <row r="33" spans="1:14" ht="15" x14ac:dyDescent="0.25">
      <c r="A33" s="17" t="s">
        <v>13</v>
      </c>
      <c r="B33" s="16"/>
      <c r="C33" s="16"/>
      <c r="D33" s="16"/>
      <c r="E33" s="16"/>
      <c r="F33" s="221" t="s">
        <v>10</v>
      </c>
      <c r="G33" s="222"/>
      <c r="H33" s="221" t="s">
        <v>9</v>
      </c>
      <c r="I33" s="223"/>
      <c r="J33" s="221" t="s">
        <v>8</v>
      </c>
      <c r="K33" s="223"/>
      <c r="L33" s="15" t="s">
        <v>7</v>
      </c>
    </row>
    <row r="34" spans="1:14" ht="15" customHeight="1" x14ac:dyDescent="0.2">
      <c r="A34" s="224" t="s">
        <v>213</v>
      </c>
      <c r="B34" s="225"/>
      <c r="C34" s="225"/>
      <c r="D34" s="225"/>
      <c r="E34" s="226"/>
      <c r="F34" s="233" t="s">
        <v>70</v>
      </c>
      <c r="G34" s="234"/>
      <c r="H34" s="229">
        <v>0</v>
      </c>
      <c r="I34" s="230"/>
      <c r="J34" s="231">
        <v>0</v>
      </c>
      <c r="K34" s="232"/>
      <c r="L34" s="14">
        <f>ROUND(H34*J34,0)</f>
        <v>0</v>
      </c>
    </row>
    <row r="35" spans="1:14" ht="15.75" customHeight="1" thickBot="1" x14ac:dyDescent="0.25">
      <c r="A35" s="235"/>
      <c r="B35" s="236"/>
      <c r="C35" s="236"/>
      <c r="D35" s="236"/>
      <c r="E35" s="237"/>
      <c r="F35" s="238"/>
      <c r="G35" s="237"/>
      <c r="H35" s="213"/>
      <c r="I35" s="214"/>
      <c r="J35" s="215"/>
      <c r="K35" s="216"/>
      <c r="L35" s="11">
        <f>ROUND(H35*J35,0)</f>
        <v>0</v>
      </c>
    </row>
    <row r="36" spans="1:14" ht="15.75" thickBot="1" x14ac:dyDescent="0.3">
      <c r="A36" s="217" t="s">
        <v>5</v>
      </c>
      <c r="B36" s="218"/>
      <c r="C36" s="218"/>
      <c r="D36" s="218"/>
      <c r="E36" s="218"/>
      <c r="F36" s="218"/>
      <c r="G36" s="218"/>
      <c r="H36" s="218"/>
      <c r="I36" s="218"/>
      <c r="J36" s="218"/>
      <c r="K36" s="219"/>
      <c r="L36" s="10">
        <f>SUM(L34:L35)</f>
        <v>0</v>
      </c>
    </row>
    <row r="37" spans="1:14" x14ac:dyDescent="0.2">
      <c r="A37" s="5"/>
      <c r="L37" s="6"/>
    </row>
    <row r="38" spans="1:14" ht="15" x14ac:dyDescent="0.25">
      <c r="A38" s="20" t="s">
        <v>12</v>
      </c>
      <c r="B38" s="19"/>
      <c r="C38" s="19"/>
      <c r="D38" s="19"/>
      <c r="E38" s="19"/>
      <c r="F38" s="19"/>
      <c r="G38" s="19"/>
      <c r="H38" s="19"/>
      <c r="I38" s="19"/>
      <c r="J38" s="19"/>
      <c r="K38" s="19"/>
      <c r="L38" s="18"/>
    </row>
    <row r="39" spans="1:14" ht="12.75" customHeight="1" thickBot="1" x14ac:dyDescent="0.25">
      <c r="A39" s="5"/>
      <c r="L39" s="6"/>
    </row>
    <row r="40" spans="1:14" ht="15" x14ac:dyDescent="0.25">
      <c r="A40" s="17" t="s">
        <v>11</v>
      </c>
      <c r="B40" s="16"/>
      <c r="C40" s="16"/>
      <c r="D40" s="16"/>
      <c r="E40" s="16"/>
      <c r="F40" s="221" t="s">
        <v>10</v>
      </c>
      <c r="G40" s="222"/>
      <c r="H40" s="221">
        <v>0.49</v>
      </c>
      <c r="I40" s="223"/>
      <c r="J40" s="221" t="s">
        <v>8</v>
      </c>
      <c r="K40" s="223"/>
      <c r="L40" s="15" t="s">
        <v>7</v>
      </c>
    </row>
    <row r="41" spans="1:14" ht="14.25" customHeight="1" thickBot="1" x14ac:dyDescent="0.25">
      <c r="A41" s="12" t="s">
        <v>222</v>
      </c>
      <c r="B41" s="12"/>
      <c r="D41" s="12"/>
      <c r="E41" s="12"/>
      <c r="F41" s="251" t="s">
        <v>6</v>
      </c>
      <c r="G41" s="252"/>
      <c r="H41" s="213">
        <v>0.49</v>
      </c>
      <c r="I41" s="214"/>
      <c r="J41" s="215">
        <v>31473</v>
      </c>
      <c r="K41" s="216"/>
      <c r="L41" s="11">
        <f>ROUND(H41*J41,0)</f>
        <v>15422</v>
      </c>
    </row>
    <row r="42" spans="1:14" ht="14.25" customHeight="1" thickBot="1" x14ac:dyDescent="0.3">
      <c r="A42" s="217" t="s">
        <v>5</v>
      </c>
      <c r="B42" s="218"/>
      <c r="C42" s="218"/>
      <c r="D42" s="218"/>
      <c r="E42" s="218"/>
      <c r="F42" s="218"/>
      <c r="G42" s="218"/>
      <c r="H42" s="218"/>
      <c r="I42" s="218"/>
      <c r="J42" s="218"/>
      <c r="K42" s="219"/>
      <c r="L42" s="10">
        <f>SUM(L41:L41)</f>
        <v>15422</v>
      </c>
    </row>
    <row r="43" spans="1:14" ht="9.75" customHeight="1" thickBot="1" x14ac:dyDescent="0.25">
      <c r="A43" s="5"/>
      <c r="L43" s="6"/>
    </row>
    <row r="44" spans="1:14" ht="15.75" thickBot="1" x14ac:dyDescent="0.3">
      <c r="A44" s="217" t="s">
        <v>4</v>
      </c>
      <c r="B44" s="218"/>
      <c r="C44" s="218"/>
      <c r="D44" s="218"/>
      <c r="E44" s="218"/>
      <c r="F44" s="218"/>
      <c r="G44" s="218"/>
      <c r="H44" s="218"/>
      <c r="I44" s="218"/>
      <c r="J44" s="218"/>
      <c r="K44" s="219"/>
      <c r="L44" s="62">
        <f>+ROUND(L21+L29+L36+L42,0)</f>
        <v>29530</v>
      </c>
      <c r="M44" s="9"/>
      <c r="N44" s="7"/>
    </row>
    <row r="45" spans="1:14" x14ac:dyDescent="0.2">
      <c r="A45" s="5"/>
      <c r="L45" s="6"/>
      <c r="N45" s="7"/>
    </row>
    <row r="46" spans="1:14" ht="3" customHeight="1" x14ac:dyDescent="0.2">
      <c r="A46" s="5"/>
      <c r="L46" s="6"/>
    </row>
    <row r="47" spans="1:14" ht="120" customHeight="1" x14ac:dyDescent="0.2">
      <c r="A47" s="5"/>
      <c r="C47" s="8"/>
      <c r="D47" s="8"/>
      <c r="E47" s="8"/>
      <c r="F47" s="8"/>
      <c r="G47" s="8"/>
      <c r="H47" s="8"/>
      <c r="I47" s="8"/>
      <c r="J47" s="8"/>
      <c r="L47" s="6"/>
      <c r="N47" s="7"/>
    </row>
    <row r="48" spans="1:14" ht="15" x14ac:dyDescent="0.25">
      <c r="A48" s="5"/>
      <c r="C48" s="220" t="s">
        <v>51</v>
      </c>
      <c r="D48" s="220"/>
      <c r="E48" s="220"/>
      <c r="F48" s="220"/>
      <c r="G48" s="220"/>
      <c r="H48" s="220"/>
      <c r="I48" s="220"/>
      <c r="J48" s="220"/>
      <c r="L48" s="6"/>
      <c r="N48" s="7"/>
    </row>
    <row r="49" spans="1:14" x14ac:dyDescent="0.2">
      <c r="A49" s="205" t="s">
        <v>109</v>
      </c>
      <c r="B49" s="206"/>
      <c r="C49" s="206"/>
      <c r="D49" s="206"/>
      <c r="E49" s="206"/>
      <c r="F49" s="206"/>
      <c r="G49" s="206"/>
      <c r="H49" s="206"/>
      <c r="I49" s="206"/>
      <c r="J49" s="206"/>
      <c r="K49" s="206"/>
      <c r="L49" s="207"/>
      <c r="N49" s="7"/>
    </row>
    <row r="50" spans="1:14" x14ac:dyDescent="0.2">
      <c r="A50" s="205" t="s">
        <v>3</v>
      </c>
      <c r="B50" s="206"/>
      <c r="C50" s="206"/>
      <c r="D50" s="206"/>
      <c r="E50" s="206"/>
      <c r="F50" s="206"/>
      <c r="G50" s="206"/>
      <c r="H50" s="206"/>
      <c r="I50" s="206"/>
      <c r="J50" s="206"/>
      <c r="K50" s="206"/>
      <c r="L50" s="207"/>
      <c r="N50" s="7"/>
    </row>
    <row r="51" spans="1:14" x14ac:dyDescent="0.2">
      <c r="A51" s="5"/>
      <c r="F51" s="1" t="s">
        <v>2</v>
      </c>
      <c r="L51" s="6"/>
    </row>
    <row r="52" spans="1:14" x14ac:dyDescent="0.2">
      <c r="A52" s="5"/>
      <c r="C52" s="208"/>
      <c r="D52" s="208"/>
      <c r="E52" s="208"/>
      <c r="F52" s="208"/>
      <c r="G52" s="208"/>
      <c r="H52" s="208"/>
      <c r="I52" s="208"/>
      <c r="J52" s="208"/>
      <c r="L52" s="6"/>
    </row>
    <row r="53" spans="1:14" x14ac:dyDescent="0.2">
      <c r="A53" s="5" t="s">
        <v>1</v>
      </c>
      <c r="I53" s="209"/>
      <c r="J53" s="209"/>
      <c r="K53" s="209"/>
      <c r="L53" s="210"/>
    </row>
    <row r="54" spans="1:14" x14ac:dyDescent="0.2">
      <c r="A54" s="5" t="s">
        <v>0</v>
      </c>
      <c r="I54" s="209"/>
      <c r="J54" s="209"/>
      <c r="K54" s="209"/>
      <c r="L54" s="210"/>
    </row>
    <row r="55" spans="1:14" ht="15" thickBot="1" x14ac:dyDescent="0.25">
      <c r="A55" s="4"/>
      <c r="B55" s="3"/>
      <c r="C55" s="3"/>
      <c r="D55" s="3"/>
      <c r="E55" s="3"/>
      <c r="F55" s="3"/>
      <c r="G55" s="3"/>
      <c r="H55" s="3"/>
      <c r="I55" s="3"/>
      <c r="J55" s="3"/>
      <c r="K55" s="3"/>
      <c r="L55" s="2"/>
    </row>
  </sheetData>
  <mergeCells count="66">
    <mergeCell ref="A7:L7"/>
    <mergeCell ref="A1:L3"/>
    <mergeCell ref="A4:A5"/>
    <mergeCell ref="B4:B5"/>
    <mergeCell ref="F4:L5"/>
    <mergeCell ref="A6:L6"/>
    <mergeCell ref="B12:K12"/>
    <mergeCell ref="B13:K13"/>
    <mergeCell ref="A17:E17"/>
    <mergeCell ref="F17:G17"/>
    <mergeCell ref="H17:I17"/>
    <mergeCell ref="J17:K17"/>
    <mergeCell ref="F25:G25"/>
    <mergeCell ref="H25:I25"/>
    <mergeCell ref="J25:K25"/>
    <mergeCell ref="A18:E18"/>
    <mergeCell ref="F18:G18"/>
    <mergeCell ref="H18:I18"/>
    <mergeCell ref="J18:K18"/>
    <mergeCell ref="A19:E19"/>
    <mergeCell ref="F19:G19"/>
    <mergeCell ref="H19:I19"/>
    <mergeCell ref="J19:K19"/>
    <mergeCell ref="A20:E20"/>
    <mergeCell ref="F20:G20"/>
    <mergeCell ref="H20:I20"/>
    <mergeCell ref="J20:K20"/>
    <mergeCell ref="A21:K21"/>
    <mergeCell ref="A26:E26"/>
    <mergeCell ref="F26:G26"/>
    <mergeCell ref="H26:I26"/>
    <mergeCell ref="J26:K26"/>
    <mergeCell ref="A28:E28"/>
    <mergeCell ref="F28:G28"/>
    <mergeCell ref="H28:I28"/>
    <mergeCell ref="J28:K28"/>
    <mergeCell ref="A29:K29"/>
    <mergeCell ref="F33:G33"/>
    <mergeCell ref="H33:I33"/>
    <mergeCell ref="J33:K33"/>
    <mergeCell ref="A34:E34"/>
    <mergeCell ref="F34:G34"/>
    <mergeCell ref="H34:I34"/>
    <mergeCell ref="J34:K34"/>
    <mergeCell ref="H35:I35"/>
    <mergeCell ref="J35:K35"/>
    <mergeCell ref="A36:K36"/>
    <mergeCell ref="F40:G40"/>
    <mergeCell ref="H40:I40"/>
    <mergeCell ref="J40:K40"/>
    <mergeCell ref="A49:L49"/>
    <mergeCell ref="A50:L50"/>
    <mergeCell ref="C52:J52"/>
    <mergeCell ref="I53:L54"/>
    <mergeCell ref="A27:E27"/>
    <mergeCell ref="F27:G27"/>
    <mergeCell ref="H27:I27"/>
    <mergeCell ref="J27:K27"/>
    <mergeCell ref="F41:G41"/>
    <mergeCell ref="H41:I41"/>
    <mergeCell ref="J41:K41"/>
    <mergeCell ref="A42:K42"/>
    <mergeCell ref="A44:K44"/>
    <mergeCell ref="C48:J48"/>
    <mergeCell ref="A35:E35"/>
    <mergeCell ref="F35:G35"/>
  </mergeCells>
  <printOptions horizontalCentered="1" verticalCentered="1"/>
  <pageMargins left="0.70866141732283472" right="0.70866141732283472" top="0.74803149606299213" bottom="0.74803149606299213" header="0.31496062992125984" footer="0.31496062992125984"/>
  <pageSetup scale="61" orientation="portrait" r:id="rId1"/>
  <headerFooter>
    <oddHeader>&amp;L&amp;G&amp;R&amp;"Arial Narrow,Negrita"&amp;12
PROCESO VIVIENDA
ANALISIS DE PRECIOS
 UNITARIOS DE ITEMS O ACTIVIDADES NO PREVISTAS 
&amp;G</oddHeader>
    <oddFooter>&amp;L&amp;"Arial,Normal"&amp;8MI1-FO-050 | 10/04/2024  | V.02&amp;R&amp;"Arial,Normal"&amp;8&amp;Pde&amp;N</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9966C-20C9-468F-AB5C-BEDF161D746E}">
  <sheetPr>
    <tabColor rgb="FF00B050"/>
    <pageSetUpPr fitToPage="1"/>
  </sheetPr>
  <dimension ref="A1:N55"/>
  <sheetViews>
    <sheetView view="pageBreakPreview" topLeftCell="A2" zoomScale="55" zoomScaleNormal="100" zoomScaleSheetLayoutView="55" workbookViewId="0">
      <selection activeCell="A8" sqref="A8:L44"/>
    </sheetView>
  </sheetViews>
  <sheetFormatPr baseColWidth="10" defaultColWidth="11.42578125" defaultRowHeight="14.25" x14ac:dyDescent="0.2"/>
  <cols>
    <col min="1" max="1" width="17" style="1" customWidth="1"/>
    <col min="2" max="2" width="7.85546875" style="1" customWidth="1"/>
    <col min="3" max="3" width="11.42578125" style="1" customWidth="1"/>
    <col min="4" max="4" width="12.28515625" style="1" customWidth="1"/>
    <col min="5" max="6" width="11.42578125" style="1" customWidth="1"/>
    <col min="7" max="7" width="10.140625" style="1" customWidth="1"/>
    <col min="8" max="8" width="11.28515625" style="1" customWidth="1"/>
    <col min="9" max="9" width="11.5703125" style="1" customWidth="1"/>
    <col min="10" max="10" width="12.140625" style="1" customWidth="1"/>
    <col min="11" max="11" width="11.42578125" style="1" customWidth="1"/>
    <col min="12" max="12" width="18.85546875" style="1" customWidth="1"/>
    <col min="13" max="13" width="11.42578125" style="1"/>
    <col min="14" max="14" width="15.85546875" style="1" customWidth="1"/>
    <col min="15" max="16384" width="11.42578125" style="1"/>
  </cols>
  <sheetData>
    <row r="1" spans="1:14" ht="36" customHeight="1" x14ac:dyDescent="0.2">
      <c r="A1" s="265" t="s">
        <v>26</v>
      </c>
      <c r="B1" s="266"/>
      <c r="C1" s="266"/>
      <c r="D1" s="266"/>
      <c r="E1" s="266"/>
      <c r="F1" s="266"/>
      <c r="G1" s="266"/>
      <c r="H1" s="266"/>
      <c r="I1" s="266"/>
      <c r="J1" s="266"/>
      <c r="K1" s="266"/>
      <c r="L1" s="267"/>
    </row>
    <row r="2" spans="1:14" ht="37.5" customHeight="1" x14ac:dyDescent="0.2">
      <c r="A2" s="268"/>
      <c r="B2" s="269"/>
      <c r="C2" s="269"/>
      <c r="D2" s="269"/>
      <c r="E2" s="269"/>
      <c r="F2" s="269"/>
      <c r="G2" s="269"/>
      <c r="H2" s="269"/>
      <c r="I2" s="269"/>
      <c r="J2" s="269"/>
      <c r="K2" s="269"/>
      <c r="L2" s="270"/>
    </row>
    <row r="3" spans="1:14" ht="51" customHeight="1" x14ac:dyDescent="0.2">
      <c r="A3" s="271"/>
      <c r="B3" s="272"/>
      <c r="C3" s="272"/>
      <c r="D3" s="272"/>
      <c r="E3" s="272"/>
      <c r="F3" s="272"/>
      <c r="G3" s="272"/>
      <c r="H3" s="272"/>
      <c r="I3" s="272"/>
      <c r="J3" s="272"/>
      <c r="K3" s="272"/>
      <c r="L3" s="273"/>
    </row>
    <row r="4" spans="1:14" ht="25.5" customHeight="1" x14ac:dyDescent="0.2">
      <c r="A4" s="274" t="s">
        <v>25</v>
      </c>
      <c r="B4" s="275" t="s">
        <v>24</v>
      </c>
      <c r="C4" s="52" t="s">
        <v>23</v>
      </c>
      <c r="D4" s="52" t="s">
        <v>22</v>
      </c>
      <c r="E4" s="52" t="s">
        <v>21</v>
      </c>
      <c r="F4" s="277" t="str">
        <f>'PRESUPUESTO OFICIAL  opcion 2'!A1</f>
        <v>MANTENIMIENTO CORRECTIVO DE LAS INSTALACIONES Y LA SUBESTACION ELÉCTRICA DE LA CENTRAL DE ABASTOS DEL MUNICIPIO DE YOPAL – CASANARE</v>
      </c>
      <c r="G4" s="278"/>
      <c r="H4" s="278"/>
      <c r="I4" s="278"/>
      <c r="J4" s="278"/>
      <c r="K4" s="278"/>
      <c r="L4" s="279"/>
    </row>
    <row r="5" spans="1:14" ht="28.5" customHeight="1" x14ac:dyDescent="0.2">
      <c r="A5" s="274"/>
      <c r="B5" s="276"/>
      <c r="C5" s="53">
        <v>14</v>
      </c>
      <c r="D5" s="53">
        <v>7</v>
      </c>
      <c r="E5" s="53">
        <v>2026</v>
      </c>
      <c r="F5" s="280"/>
      <c r="G5" s="281"/>
      <c r="H5" s="281"/>
      <c r="I5" s="281"/>
      <c r="J5" s="281"/>
      <c r="K5" s="281"/>
      <c r="L5" s="282"/>
    </row>
    <row r="6" spans="1:14" ht="35.25" customHeight="1" x14ac:dyDescent="0.2">
      <c r="A6" s="283" t="s">
        <v>20</v>
      </c>
      <c r="B6" s="284"/>
      <c r="C6" s="284"/>
      <c r="D6" s="284"/>
      <c r="E6" s="284"/>
      <c r="F6" s="284"/>
      <c r="G6" s="284"/>
      <c r="H6" s="284"/>
      <c r="I6" s="284"/>
      <c r="J6" s="284"/>
      <c r="K6" s="284"/>
      <c r="L6" s="285"/>
    </row>
    <row r="7" spans="1:14" ht="10.5" customHeight="1" thickBot="1" x14ac:dyDescent="0.25">
      <c r="A7" s="262"/>
      <c r="B7" s="263"/>
      <c r="C7" s="263"/>
      <c r="D7" s="263"/>
      <c r="E7" s="263"/>
      <c r="F7" s="263"/>
      <c r="G7" s="263"/>
      <c r="H7" s="263"/>
      <c r="I7" s="263"/>
      <c r="J7" s="263"/>
      <c r="K7" s="263"/>
      <c r="L7" s="264"/>
    </row>
    <row r="8" spans="1:14" s="57" customFormat="1" ht="20.25" customHeight="1" thickTop="1" thickBot="1" x14ac:dyDescent="0.3">
      <c r="A8" s="54" t="s">
        <v>41</v>
      </c>
      <c r="B8" s="55"/>
      <c r="C8" s="55"/>
      <c r="D8" s="55"/>
      <c r="E8" s="55"/>
      <c r="F8" s="55"/>
      <c r="G8" s="55"/>
      <c r="H8" s="55"/>
      <c r="I8" s="55"/>
      <c r="J8" s="55"/>
      <c r="K8" s="55"/>
      <c r="L8" s="56"/>
    </row>
    <row r="9" spans="1:14" ht="15" thickBot="1" x14ac:dyDescent="0.25">
      <c r="A9" s="29"/>
      <c r="B9" s="28"/>
      <c r="C9" s="28"/>
      <c r="D9" s="28"/>
      <c r="E9" s="28"/>
      <c r="F9" s="28"/>
      <c r="G9" s="28"/>
      <c r="H9" s="28"/>
      <c r="I9" s="28"/>
      <c r="J9" s="28"/>
      <c r="K9" s="28"/>
      <c r="L9" s="27"/>
    </row>
    <row r="10" spans="1:14" ht="22.5" customHeight="1" thickBot="1" x14ac:dyDescent="0.25">
      <c r="A10" s="58" t="s">
        <v>19</v>
      </c>
      <c r="B10" s="45"/>
      <c r="C10" s="46"/>
      <c r="D10" s="46"/>
      <c r="E10" s="46"/>
      <c r="F10" s="46"/>
      <c r="G10" s="46"/>
      <c r="H10" s="46"/>
      <c r="I10" s="46"/>
      <c r="J10" s="46"/>
      <c r="K10" s="46"/>
      <c r="L10" s="47"/>
    </row>
    <row r="11" spans="1:14" ht="11.25" customHeight="1" thickBot="1" x14ac:dyDescent="0.25">
      <c r="A11" s="5"/>
      <c r="L11" s="6"/>
      <c r="N11" s="26"/>
    </row>
    <row r="12" spans="1:14" ht="20.25" customHeight="1" x14ac:dyDescent="0.25">
      <c r="A12" s="25" t="s">
        <v>18</v>
      </c>
      <c r="B12" s="253" t="s">
        <v>15</v>
      </c>
      <c r="C12" s="254"/>
      <c r="D12" s="254"/>
      <c r="E12" s="254"/>
      <c r="F12" s="254"/>
      <c r="G12" s="254"/>
      <c r="H12" s="254"/>
      <c r="I12" s="254"/>
      <c r="J12" s="254"/>
      <c r="K12" s="255"/>
      <c r="L12" s="25" t="s">
        <v>10</v>
      </c>
    </row>
    <row r="13" spans="1:14" ht="47.25" customHeight="1" thickBot="1" x14ac:dyDescent="0.25">
      <c r="A13" s="24" t="s">
        <v>195</v>
      </c>
      <c r="B13" s="256" t="str">
        <f>'PRESUPUESTO OFICIAL  opcion 2'!D15</f>
        <v>Enchape de piso en cerámica antideslizante 45 X 45</v>
      </c>
      <c r="C13" s="257"/>
      <c r="D13" s="257"/>
      <c r="E13" s="257"/>
      <c r="F13" s="257"/>
      <c r="G13" s="257"/>
      <c r="H13" s="257"/>
      <c r="I13" s="257"/>
      <c r="J13" s="257"/>
      <c r="K13" s="258"/>
      <c r="L13" s="23" t="s">
        <v>183</v>
      </c>
      <c r="N13" s="59"/>
    </row>
    <row r="14" spans="1:14" x14ac:dyDescent="0.2">
      <c r="A14" s="5"/>
      <c r="L14" s="6"/>
    </row>
    <row r="15" spans="1:14" ht="15" x14ac:dyDescent="0.25">
      <c r="A15" s="20" t="s">
        <v>17</v>
      </c>
      <c r="B15" s="19"/>
      <c r="C15" s="19"/>
      <c r="D15" s="19"/>
      <c r="E15" s="19"/>
      <c r="F15" s="19"/>
      <c r="G15" s="19"/>
      <c r="H15" s="19"/>
      <c r="I15" s="19"/>
      <c r="J15" s="19"/>
      <c r="K15" s="19"/>
      <c r="L15" s="18"/>
    </row>
    <row r="16" spans="1:14" ht="15.75" thickBot="1" x14ac:dyDescent="0.3">
      <c r="A16" s="21"/>
      <c r="H16" s="3"/>
      <c r="I16" s="3"/>
      <c r="L16" s="6"/>
    </row>
    <row r="17" spans="1:13" ht="15" customHeight="1" x14ac:dyDescent="0.25">
      <c r="A17" s="253" t="s">
        <v>15</v>
      </c>
      <c r="B17" s="222"/>
      <c r="C17" s="222"/>
      <c r="D17" s="222"/>
      <c r="E17" s="259"/>
      <c r="F17" s="221" t="s">
        <v>10</v>
      </c>
      <c r="G17" s="222"/>
      <c r="H17" s="260" t="s">
        <v>9</v>
      </c>
      <c r="I17" s="261"/>
      <c r="J17" s="221" t="s">
        <v>8</v>
      </c>
      <c r="K17" s="223"/>
      <c r="L17" s="15" t="s">
        <v>7</v>
      </c>
    </row>
    <row r="18" spans="1:13" x14ac:dyDescent="0.2">
      <c r="A18" s="245" t="s">
        <v>207</v>
      </c>
      <c r="B18" s="246"/>
      <c r="C18" s="246"/>
      <c r="D18" s="246"/>
      <c r="E18" s="240"/>
      <c r="F18" s="247" t="s">
        <v>6</v>
      </c>
      <c r="G18" s="248"/>
      <c r="H18" s="241">
        <v>0.66669999999999996</v>
      </c>
      <c r="I18" s="242"/>
      <c r="J18" s="231">
        <v>3147</v>
      </c>
      <c r="K18" s="232"/>
      <c r="L18" s="14">
        <f>ROUND(H18*J18,0)</f>
        <v>2098</v>
      </c>
      <c r="M18" s="9"/>
    </row>
    <row r="19" spans="1:13" ht="15" thickBot="1" x14ac:dyDescent="0.25">
      <c r="A19" s="245"/>
      <c r="B19" s="246"/>
      <c r="C19" s="246"/>
      <c r="D19" s="246"/>
      <c r="E19" s="240"/>
      <c r="F19" s="247"/>
      <c r="G19" s="248"/>
      <c r="H19" s="241"/>
      <c r="I19" s="242"/>
      <c r="J19" s="231"/>
      <c r="K19" s="232"/>
      <c r="L19" s="14">
        <f>ROUND(H19*J19,0)</f>
        <v>0</v>
      </c>
      <c r="M19" s="9"/>
    </row>
    <row r="20" spans="1:13" ht="15.75" thickBot="1" x14ac:dyDescent="0.3">
      <c r="A20" s="217" t="s">
        <v>5</v>
      </c>
      <c r="B20" s="218"/>
      <c r="C20" s="218"/>
      <c r="D20" s="218"/>
      <c r="E20" s="218"/>
      <c r="F20" s="218"/>
      <c r="G20" s="218"/>
      <c r="H20" s="218"/>
      <c r="I20" s="218"/>
      <c r="J20" s="218"/>
      <c r="K20" s="219"/>
      <c r="L20" s="10">
        <f>+SUM(L18:L19)</f>
        <v>2098</v>
      </c>
    </row>
    <row r="21" spans="1:13" ht="15" x14ac:dyDescent="0.25">
      <c r="A21" s="21"/>
      <c r="L21" s="6"/>
    </row>
    <row r="22" spans="1:13" ht="15" x14ac:dyDescent="0.25">
      <c r="A22" s="20" t="s">
        <v>16</v>
      </c>
      <c r="B22" s="19"/>
      <c r="C22" s="19"/>
      <c r="D22" s="19"/>
      <c r="E22" s="19"/>
      <c r="F22" s="19"/>
      <c r="G22" s="19"/>
      <c r="H22" s="19"/>
      <c r="I22" s="19"/>
      <c r="J22" s="19"/>
      <c r="K22" s="19"/>
      <c r="L22" s="18"/>
    </row>
    <row r="23" spans="1:13" ht="15" thickBot="1" x14ac:dyDescent="0.25">
      <c r="A23" s="5"/>
      <c r="L23" s="6"/>
    </row>
    <row r="24" spans="1:13" ht="15" x14ac:dyDescent="0.25">
      <c r="A24" s="17" t="s">
        <v>15</v>
      </c>
      <c r="B24" s="16"/>
      <c r="C24" s="16"/>
      <c r="D24" s="16"/>
      <c r="E24" s="16"/>
      <c r="F24" s="221" t="s">
        <v>10</v>
      </c>
      <c r="G24" s="222"/>
      <c r="H24" s="221" t="s">
        <v>9</v>
      </c>
      <c r="I24" s="223"/>
      <c r="J24" s="221" t="s">
        <v>8</v>
      </c>
      <c r="K24" s="223"/>
      <c r="L24" s="15" t="s">
        <v>7</v>
      </c>
    </row>
    <row r="25" spans="1:13" x14ac:dyDescent="0.2">
      <c r="A25" s="224" t="s">
        <v>223</v>
      </c>
      <c r="B25" s="225"/>
      <c r="C25" s="225"/>
      <c r="D25" s="225"/>
      <c r="E25" s="226"/>
      <c r="F25" s="247" t="s">
        <v>226</v>
      </c>
      <c r="G25" s="248"/>
      <c r="H25" s="241">
        <v>2</v>
      </c>
      <c r="I25" s="242"/>
      <c r="J25" s="231">
        <v>100</v>
      </c>
      <c r="K25" s="232"/>
      <c r="L25" s="14">
        <f>ROUND(H25*J25,0)</f>
        <v>200</v>
      </c>
    </row>
    <row r="26" spans="1:13" x14ac:dyDescent="0.2">
      <c r="A26" s="224" t="s">
        <v>224</v>
      </c>
      <c r="B26" s="225"/>
      <c r="C26" s="225"/>
      <c r="D26" s="225"/>
      <c r="E26" s="226"/>
      <c r="F26" s="247" t="s">
        <v>183</v>
      </c>
      <c r="G26" s="248"/>
      <c r="H26" s="241">
        <v>1.05</v>
      </c>
      <c r="I26" s="242"/>
      <c r="J26" s="231">
        <v>40933</v>
      </c>
      <c r="K26" s="232"/>
      <c r="L26" s="14">
        <f>ROUND(H26*J26,0)</f>
        <v>42980</v>
      </c>
    </row>
    <row r="27" spans="1:13" x14ac:dyDescent="0.2">
      <c r="A27" s="224" t="s">
        <v>228</v>
      </c>
      <c r="B27" s="225"/>
      <c r="C27" s="225"/>
      <c r="D27" s="225"/>
      <c r="E27" s="226"/>
      <c r="F27" s="247" t="s">
        <v>227</v>
      </c>
      <c r="G27" s="248"/>
      <c r="H27" s="241">
        <v>0.25</v>
      </c>
      <c r="I27" s="242"/>
      <c r="J27" s="231">
        <v>6911</v>
      </c>
      <c r="K27" s="232"/>
      <c r="L27" s="14">
        <f>ROUND(H27*J27,0)</f>
        <v>1728</v>
      </c>
    </row>
    <row r="28" spans="1:13" ht="15" thickBot="1" x14ac:dyDescent="0.25">
      <c r="A28" s="224" t="s">
        <v>225</v>
      </c>
      <c r="B28" s="225"/>
      <c r="C28" s="225"/>
      <c r="D28" s="225"/>
      <c r="E28" s="226"/>
      <c r="F28" s="286" t="s">
        <v>227</v>
      </c>
      <c r="G28" s="287"/>
      <c r="H28" s="243">
        <v>3.6</v>
      </c>
      <c r="I28" s="244"/>
      <c r="J28" s="215">
        <v>2044</v>
      </c>
      <c r="K28" s="216"/>
      <c r="L28" s="11">
        <f>ROUND(H28*J28,0)</f>
        <v>7358</v>
      </c>
    </row>
    <row r="29" spans="1:13" ht="15.75" thickBot="1" x14ac:dyDescent="0.3">
      <c r="A29" s="217" t="s">
        <v>5</v>
      </c>
      <c r="B29" s="218"/>
      <c r="C29" s="218"/>
      <c r="D29" s="218"/>
      <c r="E29" s="218"/>
      <c r="F29" s="218"/>
      <c r="G29" s="218"/>
      <c r="H29" s="218"/>
      <c r="I29" s="218"/>
      <c r="J29" s="218"/>
      <c r="K29" s="219"/>
      <c r="L29" s="10">
        <f>SUM(L25:L28)</f>
        <v>52266</v>
      </c>
    </row>
    <row r="30" spans="1:13" x14ac:dyDescent="0.2">
      <c r="A30" s="5"/>
      <c r="L30" s="6"/>
    </row>
    <row r="31" spans="1:13" ht="15" x14ac:dyDescent="0.25">
      <c r="A31" s="20" t="s">
        <v>14</v>
      </c>
      <c r="B31" s="19"/>
      <c r="C31" s="19"/>
      <c r="D31" s="19"/>
      <c r="E31" s="19"/>
      <c r="F31" s="19"/>
      <c r="G31" s="19"/>
      <c r="H31" s="19"/>
      <c r="I31" s="19"/>
      <c r="J31" s="19"/>
      <c r="K31" s="19"/>
      <c r="L31" s="18"/>
    </row>
    <row r="32" spans="1:13" ht="15" thickBot="1" x14ac:dyDescent="0.25">
      <c r="A32" s="5"/>
      <c r="L32" s="6"/>
    </row>
    <row r="33" spans="1:14" ht="15" x14ac:dyDescent="0.25">
      <c r="A33" s="17" t="s">
        <v>13</v>
      </c>
      <c r="B33" s="16"/>
      <c r="C33" s="16"/>
      <c r="D33" s="16"/>
      <c r="E33" s="16"/>
      <c r="F33" s="221" t="s">
        <v>10</v>
      </c>
      <c r="G33" s="222"/>
      <c r="H33" s="221" t="s">
        <v>9</v>
      </c>
      <c r="I33" s="223"/>
      <c r="J33" s="221" t="s">
        <v>8</v>
      </c>
      <c r="K33" s="223"/>
      <c r="L33" s="15" t="s">
        <v>7</v>
      </c>
    </row>
    <row r="34" spans="1:14" ht="15" customHeight="1" x14ac:dyDescent="0.2">
      <c r="A34" s="224" t="s">
        <v>213</v>
      </c>
      <c r="B34" s="225"/>
      <c r="C34" s="225"/>
      <c r="D34" s="225"/>
      <c r="E34" s="226"/>
      <c r="F34" s="233" t="s">
        <v>70</v>
      </c>
      <c r="G34" s="234"/>
      <c r="H34" s="229">
        <v>0</v>
      </c>
      <c r="I34" s="230"/>
      <c r="J34" s="231">
        <v>0</v>
      </c>
      <c r="K34" s="232"/>
      <c r="L34" s="14">
        <f>ROUND(H34*J34,0)</f>
        <v>0</v>
      </c>
    </row>
    <row r="35" spans="1:14" ht="15.75" customHeight="1" thickBot="1" x14ac:dyDescent="0.25">
      <c r="A35" s="235"/>
      <c r="B35" s="236"/>
      <c r="C35" s="236"/>
      <c r="D35" s="236"/>
      <c r="E35" s="237"/>
      <c r="F35" s="238"/>
      <c r="G35" s="237"/>
      <c r="H35" s="213"/>
      <c r="I35" s="214"/>
      <c r="J35" s="215"/>
      <c r="K35" s="216"/>
      <c r="L35" s="11">
        <f>ROUND(H35*J35,0)</f>
        <v>0</v>
      </c>
    </row>
    <row r="36" spans="1:14" ht="15.75" thickBot="1" x14ac:dyDescent="0.3">
      <c r="A36" s="217" t="s">
        <v>5</v>
      </c>
      <c r="B36" s="218"/>
      <c r="C36" s="218"/>
      <c r="D36" s="218"/>
      <c r="E36" s="218"/>
      <c r="F36" s="218"/>
      <c r="G36" s="218"/>
      <c r="H36" s="218"/>
      <c r="I36" s="218"/>
      <c r="J36" s="218"/>
      <c r="K36" s="219"/>
      <c r="L36" s="10">
        <f>SUM(L34:L35)</f>
        <v>0</v>
      </c>
    </row>
    <row r="37" spans="1:14" x14ac:dyDescent="0.2">
      <c r="A37" s="5"/>
      <c r="L37" s="6"/>
    </row>
    <row r="38" spans="1:14" ht="15" x14ac:dyDescent="0.25">
      <c r="A38" s="20" t="s">
        <v>12</v>
      </c>
      <c r="B38" s="19"/>
      <c r="C38" s="19"/>
      <c r="D38" s="19"/>
      <c r="E38" s="19"/>
      <c r="F38" s="19"/>
      <c r="G38" s="19"/>
      <c r="H38" s="19"/>
      <c r="I38" s="19"/>
      <c r="J38" s="19"/>
      <c r="K38" s="19"/>
      <c r="L38" s="18"/>
    </row>
    <row r="39" spans="1:14" ht="12.75" customHeight="1" thickBot="1" x14ac:dyDescent="0.25">
      <c r="A39" s="5"/>
      <c r="L39" s="6"/>
    </row>
    <row r="40" spans="1:14" ht="15" x14ac:dyDescent="0.25">
      <c r="A40" s="17" t="s">
        <v>11</v>
      </c>
      <c r="B40" s="16"/>
      <c r="C40" s="16"/>
      <c r="D40" s="16"/>
      <c r="E40" s="16"/>
      <c r="F40" s="221" t="s">
        <v>10</v>
      </c>
      <c r="G40" s="222"/>
      <c r="H40" s="221">
        <v>0.49</v>
      </c>
      <c r="I40" s="223"/>
      <c r="J40" s="221" t="s">
        <v>8</v>
      </c>
      <c r="K40" s="223"/>
      <c r="L40" s="15" t="s">
        <v>7</v>
      </c>
    </row>
    <row r="41" spans="1:14" ht="14.25" customHeight="1" thickBot="1" x14ac:dyDescent="0.25">
      <c r="A41" s="12" t="s">
        <v>222</v>
      </c>
      <c r="B41" s="12"/>
      <c r="D41" s="12"/>
      <c r="E41" s="12"/>
      <c r="F41" s="251" t="s">
        <v>6</v>
      </c>
      <c r="G41" s="252"/>
      <c r="H41" s="213">
        <v>0.66669999999999996</v>
      </c>
      <c r="I41" s="214"/>
      <c r="J41" s="215">
        <v>31473</v>
      </c>
      <c r="K41" s="216"/>
      <c r="L41" s="11">
        <f>ROUND(H41*J41,0)</f>
        <v>20983</v>
      </c>
    </row>
    <row r="42" spans="1:14" ht="14.25" customHeight="1" thickBot="1" x14ac:dyDescent="0.3">
      <c r="A42" s="217" t="s">
        <v>5</v>
      </c>
      <c r="B42" s="218"/>
      <c r="C42" s="218"/>
      <c r="D42" s="218"/>
      <c r="E42" s="218"/>
      <c r="F42" s="218"/>
      <c r="G42" s="218"/>
      <c r="H42" s="218"/>
      <c r="I42" s="218"/>
      <c r="J42" s="218"/>
      <c r="K42" s="219"/>
      <c r="L42" s="10">
        <f>SUM(L41:L41)</f>
        <v>20983</v>
      </c>
    </row>
    <row r="43" spans="1:14" ht="9.75" customHeight="1" thickBot="1" x14ac:dyDescent="0.25">
      <c r="A43" s="5"/>
      <c r="L43" s="6"/>
    </row>
    <row r="44" spans="1:14" ht="15.75" thickBot="1" x14ac:dyDescent="0.3">
      <c r="A44" s="217" t="s">
        <v>4</v>
      </c>
      <c r="B44" s="218"/>
      <c r="C44" s="218"/>
      <c r="D44" s="218"/>
      <c r="E44" s="218"/>
      <c r="F44" s="218"/>
      <c r="G44" s="218"/>
      <c r="H44" s="218"/>
      <c r="I44" s="218"/>
      <c r="J44" s="218"/>
      <c r="K44" s="219"/>
      <c r="L44" s="62">
        <f>+ROUND(L20+L29+L36+L42,0)</f>
        <v>75347</v>
      </c>
      <c r="M44" s="9"/>
      <c r="N44" s="7"/>
    </row>
    <row r="45" spans="1:14" x14ac:dyDescent="0.2">
      <c r="A45" s="5"/>
      <c r="L45" s="6"/>
      <c r="N45" s="7"/>
    </row>
    <row r="46" spans="1:14" ht="3" customHeight="1" x14ac:dyDescent="0.2">
      <c r="A46" s="5"/>
      <c r="L46" s="6"/>
    </row>
    <row r="47" spans="1:14" ht="120" customHeight="1" x14ac:dyDescent="0.2">
      <c r="A47" s="5"/>
      <c r="C47" s="8"/>
      <c r="D47" s="8"/>
      <c r="E47" s="8"/>
      <c r="F47" s="8"/>
      <c r="G47" s="8"/>
      <c r="H47" s="8"/>
      <c r="I47" s="8"/>
      <c r="J47" s="8"/>
      <c r="L47" s="6"/>
      <c r="N47" s="7"/>
    </row>
    <row r="48" spans="1:14" ht="15" x14ac:dyDescent="0.25">
      <c r="A48" s="5"/>
      <c r="C48" s="220" t="s">
        <v>51</v>
      </c>
      <c r="D48" s="220"/>
      <c r="E48" s="220"/>
      <c r="F48" s="220"/>
      <c r="G48" s="220"/>
      <c r="H48" s="220"/>
      <c r="I48" s="220"/>
      <c r="J48" s="220"/>
      <c r="L48" s="6"/>
      <c r="N48" s="7"/>
    </row>
    <row r="49" spans="1:14" x14ac:dyDescent="0.2">
      <c r="A49" s="205" t="s">
        <v>109</v>
      </c>
      <c r="B49" s="206"/>
      <c r="C49" s="206"/>
      <c r="D49" s="206"/>
      <c r="E49" s="206"/>
      <c r="F49" s="206"/>
      <c r="G49" s="206"/>
      <c r="H49" s="206"/>
      <c r="I49" s="206"/>
      <c r="J49" s="206"/>
      <c r="K49" s="206"/>
      <c r="L49" s="207"/>
      <c r="N49" s="7"/>
    </row>
    <row r="50" spans="1:14" x14ac:dyDescent="0.2">
      <c r="A50" s="205" t="s">
        <v>3</v>
      </c>
      <c r="B50" s="206"/>
      <c r="C50" s="206"/>
      <c r="D50" s="206"/>
      <c r="E50" s="206"/>
      <c r="F50" s="206"/>
      <c r="G50" s="206"/>
      <c r="H50" s="206"/>
      <c r="I50" s="206"/>
      <c r="J50" s="206"/>
      <c r="K50" s="206"/>
      <c r="L50" s="207"/>
      <c r="N50" s="7"/>
    </row>
    <row r="51" spans="1:14" x14ac:dyDescent="0.2">
      <c r="A51" s="5"/>
      <c r="F51" s="1" t="s">
        <v>2</v>
      </c>
      <c r="L51" s="6"/>
    </row>
    <row r="52" spans="1:14" x14ac:dyDescent="0.2">
      <c r="A52" s="5"/>
      <c r="C52" s="208"/>
      <c r="D52" s="208"/>
      <c r="E52" s="208"/>
      <c r="F52" s="208"/>
      <c r="G52" s="208"/>
      <c r="H52" s="208"/>
      <c r="I52" s="208"/>
      <c r="J52" s="208"/>
      <c r="L52" s="6"/>
    </row>
    <row r="53" spans="1:14" x14ac:dyDescent="0.2">
      <c r="A53" s="5" t="s">
        <v>1</v>
      </c>
      <c r="I53" s="209"/>
      <c r="J53" s="209"/>
      <c r="K53" s="209"/>
      <c r="L53" s="210"/>
    </row>
    <row r="54" spans="1:14" x14ac:dyDescent="0.2">
      <c r="A54" s="5" t="s">
        <v>0</v>
      </c>
      <c r="I54" s="209"/>
      <c r="J54" s="209"/>
      <c r="K54" s="209"/>
      <c r="L54" s="210"/>
    </row>
    <row r="55" spans="1:14" ht="15" thickBot="1" x14ac:dyDescent="0.25">
      <c r="A55" s="4"/>
      <c r="B55" s="3"/>
      <c r="C55" s="3"/>
      <c r="D55" s="3"/>
      <c r="E55" s="3"/>
      <c r="F55" s="3"/>
      <c r="G55" s="3"/>
      <c r="H55" s="3"/>
      <c r="I55" s="3"/>
      <c r="J55" s="3"/>
      <c r="K55" s="3"/>
      <c r="L55" s="2"/>
    </row>
  </sheetData>
  <mergeCells count="66">
    <mergeCell ref="A7:L7"/>
    <mergeCell ref="A1:L3"/>
    <mergeCell ref="A4:A5"/>
    <mergeCell ref="B4:B5"/>
    <mergeCell ref="F4:L5"/>
    <mergeCell ref="A6:L6"/>
    <mergeCell ref="B12:K12"/>
    <mergeCell ref="B13:K13"/>
    <mergeCell ref="A17:E17"/>
    <mergeCell ref="F17:G17"/>
    <mergeCell ref="H17:I17"/>
    <mergeCell ref="J17:K17"/>
    <mergeCell ref="F24:G24"/>
    <mergeCell ref="H24:I24"/>
    <mergeCell ref="J24:K24"/>
    <mergeCell ref="A18:E18"/>
    <mergeCell ref="F18:G18"/>
    <mergeCell ref="H18:I18"/>
    <mergeCell ref="J18:K18"/>
    <mergeCell ref="A19:E19"/>
    <mergeCell ref="F19:G19"/>
    <mergeCell ref="H19:I19"/>
    <mergeCell ref="J19:K19"/>
    <mergeCell ref="A20:K20"/>
    <mergeCell ref="F33:G33"/>
    <mergeCell ref="H33:I33"/>
    <mergeCell ref="J33:K33"/>
    <mergeCell ref="A25:E25"/>
    <mergeCell ref="F25:G25"/>
    <mergeCell ref="H25:I25"/>
    <mergeCell ref="J25:K25"/>
    <mergeCell ref="A26:E26"/>
    <mergeCell ref="F26:G26"/>
    <mergeCell ref="H26:I26"/>
    <mergeCell ref="J26:K26"/>
    <mergeCell ref="A28:E28"/>
    <mergeCell ref="F28:G28"/>
    <mergeCell ref="H28:I28"/>
    <mergeCell ref="J28:K28"/>
    <mergeCell ref="A29:K29"/>
    <mergeCell ref="H41:I41"/>
    <mergeCell ref="J41:K41"/>
    <mergeCell ref="A34:E34"/>
    <mergeCell ref="F34:G34"/>
    <mergeCell ref="H34:I34"/>
    <mergeCell ref="J34:K34"/>
    <mergeCell ref="A35:E35"/>
    <mergeCell ref="F35:G35"/>
    <mergeCell ref="H35:I35"/>
    <mergeCell ref="J35:K35"/>
    <mergeCell ref="I53:L54"/>
    <mergeCell ref="A27:E27"/>
    <mergeCell ref="F27:G27"/>
    <mergeCell ref="H27:I27"/>
    <mergeCell ref="J27:K27"/>
    <mergeCell ref="A42:K42"/>
    <mergeCell ref="A44:K44"/>
    <mergeCell ref="C48:J48"/>
    <mergeCell ref="A49:L49"/>
    <mergeCell ref="A50:L50"/>
    <mergeCell ref="C52:J52"/>
    <mergeCell ref="A36:K36"/>
    <mergeCell ref="F40:G40"/>
    <mergeCell ref="H40:I40"/>
    <mergeCell ref="J40:K40"/>
    <mergeCell ref="F41:G41"/>
  </mergeCells>
  <phoneticPr fontId="15" type="noConversion"/>
  <printOptions horizontalCentered="1" verticalCentered="1"/>
  <pageMargins left="0.70866141732283472" right="0.70866141732283472" top="0.74803149606299213" bottom="0.74803149606299213" header="0.31496062992125984" footer="0.31496062992125984"/>
  <pageSetup scale="61" orientation="portrait" r:id="rId1"/>
  <headerFooter>
    <oddHeader>&amp;L&amp;G&amp;R&amp;"Arial Narrow,Negrita"&amp;12
PROCESO VIVIENDA
ANALISIS DE PRECIOS
 UNITARIOS DE ITEMS O ACTIVIDADES NO PREVISTAS 
&amp;G</oddHeader>
    <oddFooter>&amp;L&amp;"Arial,Normal"&amp;8MI1-FO-050 | 10/04/2024  | V.02&amp;R&amp;"Arial,Normal"&amp;8&amp;Pde&amp;N</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62284-EE16-433C-A010-56C111C39DF6}">
  <sheetPr>
    <tabColor rgb="FF00B050"/>
    <pageSetUpPr fitToPage="1"/>
  </sheetPr>
  <dimension ref="A1:N55"/>
  <sheetViews>
    <sheetView view="pageBreakPreview" zoomScale="55" zoomScaleNormal="100" zoomScaleSheetLayoutView="55" workbookViewId="0">
      <selection activeCell="B13" sqref="B13:K13"/>
    </sheetView>
  </sheetViews>
  <sheetFormatPr baseColWidth="10" defaultColWidth="11.42578125" defaultRowHeight="14.25" x14ac:dyDescent="0.2"/>
  <cols>
    <col min="1" max="1" width="17" style="1" customWidth="1"/>
    <col min="2" max="2" width="7.85546875" style="1" customWidth="1"/>
    <col min="3" max="3" width="11.42578125" style="1" customWidth="1"/>
    <col min="4" max="4" width="12.28515625" style="1" customWidth="1"/>
    <col min="5" max="6" width="11.42578125" style="1" customWidth="1"/>
    <col min="7" max="7" width="10.140625" style="1" customWidth="1"/>
    <col min="8" max="8" width="11.28515625" style="1" customWidth="1"/>
    <col min="9" max="9" width="11.5703125" style="1" customWidth="1"/>
    <col min="10" max="10" width="12.140625" style="1" customWidth="1"/>
    <col min="11" max="11" width="11.42578125" style="1" customWidth="1"/>
    <col min="12" max="12" width="18.85546875" style="1" customWidth="1"/>
    <col min="13" max="13" width="11.42578125" style="1"/>
    <col min="14" max="14" width="15.85546875" style="1" customWidth="1"/>
    <col min="15" max="16384" width="11.42578125" style="1"/>
  </cols>
  <sheetData>
    <row r="1" spans="1:14" ht="36" customHeight="1" x14ac:dyDescent="0.2">
      <c r="A1" s="265" t="s">
        <v>26</v>
      </c>
      <c r="B1" s="266"/>
      <c r="C1" s="266"/>
      <c r="D1" s="266"/>
      <c r="E1" s="266"/>
      <c r="F1" s="266"/>
      <c r="G1" s="266"/>
      <c r="H1" s="266"/>
      <c r="I1" s="266"/>
      <c r="J1" s="266"/>
      <c r="K1" s="266"/>
      <c r="L1" s="267"/>
    </row>
    <row r="2" spans="1:14" ht="37.5" customHeight="1" x14ac:dyDescent="0.2">
      <c r="A2" s="268"/>
      <c r="B2" s="269"/>
      <c r="C2" s="269"/>
      <c r="D2" s="269"/>
      <c r="E2" s="269"/>
      <c r="F2" s="269"/>
      <c r="G2" s="269"/>
      <c r="H2" s="269"/>
      <c r="I2" s="269"/>
      <c r="J2" s="269"/>
      <c r="K2" s="269"/>
      <c r="L2" s="270"/>
    </row>
    <row r="3" spans="1:14" ht="51" customHeight="1" x14ac:dyDescent="0.2">
      <c r="A3" s="271"/>
      <c r="B3" s="272"/>
      <c r="C3" s="272"/>
      <c r="D3" s="272"/>
      <c r="E3" s="272"/>
      <c r="F3" s="272"/>
      <c r="G3" s="272"/>
      <c r="H3" s="272"/>
      <c r="I3" s="272"/>
      <c r="J3" s="272"/>
      <c r="K3" s="272"/>
      <c r="L3" s="273"/>
    </row>
    <row r="4" spans="1:14" ht="25.5" customHeight="1" x14ac:dyDescent="0.2">
      <c r="A4" s="274" t="s">
        <v>25</v>
      </c>
      <c r="B4" s="275" t="s">
        <v>24</v>
      </c>
      <c r="C4" s="52" t="s">
        <v>23</v>
      </c>
      <c r="D4" s="52" t="s">
        <v>22</v>
      </c>
      <c r="E4" s="52" t="s">
        <v>21</v>
      </c>
      <c r="F4" s="277" t="str">
        <f>'PRESUPUESTO OFICIAL  opcion 2'!A1</f>
        <v>MANTENIMIENTO CORRECTIVO DE LAS INSTALACIONES Y LA SUBESTACION ELÉCTRICA DE LA CENTRAL DE ABASTOS DEL MUNICIPIO DE YOPAL – CASANARE</v>
      </c>
      <c r="G4" s="278"/>
      <c r="H4" s="278"/>
      <c r="I4" s="278"/>
      <c r="J4" s="278"/>
      <c r="K4" s="278"/>
      <c r="L4" s="279"/>
    </row>
    <row r="5" spans="1:14" ht="28.5" customHeight="1" x14ac:dyDescent="0.2">
      <c r="A5" s="274"/>
      <c r="B5" s="276"/>
      <c r="C5" s="53">
        <v>14</v>
      </c>
      <c r="D5" s="53">
        <v>7</v>
      </c>
      <c r="E5" s="53">
        <v>2026</v>
      </c>
      <c r="F5" s="280"/>
      <c r="G5" s="281"/>
      <c r="H5" s="281"/>
      <c r="I5" s="281"/>
      <c r="J5" s="281"/>
      <c r="K5" s="281"/>
      <c r="L5" s="282"/>
    </row>
    <row r="6" spans="1:14" ht="35.25" customHeight="1" x14ac:dyDescent="0.2">
      <c r="A6" s="283" t="s">
        <v>20</v>
      </c>
      <c r="B6" s="284"/>
      <c r="C6" s="284"/>
      <c r="D6" s="284"/>
      <c r="E6" s="284"/>
      <c r="F6" s="284"/>
      <c r="G6" s="284"/>
      <c r="H6" s="284"/>
      <c r="I6" s="284"/>
      <c r="J6" s="284"/>
      <c r="K6" s="284"/>
      <c r="L6" s="285"/>
    </row>
    <row r="7" spans="1:14" ht="10.5" customHeight="1" thickBot="1" x14ac:dyDescent="0.25">
      <c r="A7" s="262"/>
      <c r="B7" s="263"/>
      <c r="C7" s="263"/>
      <c r="D7" s="263"/>
      <c r="E7" s="263"/>
      <c r="F7" s="263"/>
      <c r="G7" s="263"/>
      <c r="H7" s="263"/>
      <c r="I7" s="263"/>
      <c r="J7" s="263"/>
      <c r="K7" s="263"/>
      <c r="L7" s="264"/>
    </row>
    <row r="8" spans="1:14" s="57" customFormat="1" ht="20.25" customHeight="1" thickTop="1" thickBot="1" x14ac:dyDescent="0.3">
      <c r="A8" s="54" t="s">
        <v>41</v>
      </c>
      <c r="B8" s="55"/>
      <c r="C8" s="55"/>
      <c r="D8" s="55"/>
      <c r="E8" s="55"/>
      <c r="F8" s="55"/>
      <c r="G8" s="55"/>
      <c r="H8" s="55"/>
      <c r="I8" s="55"/>
      <c r="J8" s="55"/>
      <c r="K8" s="55"/>
      <c r="L8" s="56"/>
    </row>
    <row r="9" spans="1:14" ht="15" thickBot="1" x14ac:dyDescent="0.25">
      <c r="A9" s="29"/>
      <c r="B9" s="28"/>
      <c r="C9" s="28"/>
      <c r="D9" s="28"/>
      <c r="E9" s="28"/>
      <c r="F9" s="28"/>
      <c r="G9" s="28"/>
      <c r="H9" s="28"/>
      <c r="I9" s="28"/>
      <c r="J9" s="28"/>
      <c r="K9" s="28"/>
      <c r="L9" s="27"/>
    </row>
    <row r="10" spans="1:14" ht="22.5" customHeight="1" thickBot="1" x14ac:dyDescent="0.25">
      <c r="A10" s="58" t="s">
        <v>19</v>
      </c>
      <c r="B10" s="45"/>
      <c r="C10" s="46"/>
      <c r="D10" s="46"/>
      <c r="E10" s="46"/>
      <c r="F10" s="46"/>
      <c r="G10" s="46"/>
      <c r="H10" s="46"/>
      <c r="I10" s="46"/>
      <c r="J10" s="46"/>
      <c r="K10" s="46"/>
      <c r="L10" s="47"/>
    </row>
    <row r="11" spans="1:14" ht="11.25" customHeight="1" thickBot="1" x14ac:dyDescent="0.25">
      <c r="A11" s="5"/>
      <c r="L11" s="6"/>
      <c r="N11" s="26"/>
    </row>
    <row r="12" spans="1:14" ht="20.25" customHeight="1" x14ac:dyDescent="0.25">
      <c r="A12" s="25" t="s">
        <v>18</v>
      </c>
      <c r="B12" s="253" t="s">
        <v>15</v>
      </c>
      <c r="C12" s="254"/>
      <c r="D12" s="254"/>
      <c r="E12" s="254"/>
      <c r="F12" s="254"/>
      <c r="G12" s="254"/>
      <c r="H12" s="254"/>
      <c r="I12" s="254"/>
      <c r="J12" s="254"/>
      <c r="K12" s="255"/>
      <c r="L12" s="25" t="s">
        <v>10</v>
      </c>
    </row>
    <row r="13" spans="1:14" ht="47.25" customHeight="1" thickBot="1" x14ac:dyDescent="0.25">
      <c r="A13" s="24" t="s">
        <v>196</v>
      </c>
      <c r="B13" s="256" t="str">
        <f>'PRESUPUESTO OFICIAL  opcion 2'!D16</f>
        <v>Alistado de pisos e= 0.04 m, en mortero 1:3 similar</v>
      </c>
      <c r="C13" s="257"/>
      <c r="D13" s="257"/>
      <c r="E13" s="257"/>
      <c r="F13" s="257"/>
      <c r="G13" s="257"/>
      <c r="H13" s="257"/>
      <c r="I13" s="257"/>
      <c r="J13" s="257"/>
      <c r="K13" s="258"/>
      <c r="L13" s="23" t="s">
        <v>183</v>
      </c>
      <c r="N13" s="59"/>
    </row>
    <row r="14" spans="1:14" x14ac:dyDescent="0.2">
      <c r="A14" s="5"/>
      <c r="L14" s="6"/>
    </row>
    <row r="15" spans="1:14" ht="15" x14ac:dyDescent="0.25">
      <c r="A15" s="20" t="s">
        <v>17</v>
      </c>
      <c r="B15" s="19"/>
      <c r="C15" s="19"/>
      <c r="D15" s="19"/>
      <c r="E15" s="19"/>
      <c r="F15" s="19"/>
      <c r="G15" s="19"/>
      <c r="H15" s="19"/>
      <c r="I15" s="19"/>
      <c r="J15" s="19"/>
      <c r="K15" s="19"/>
      <c r="L15" s="18"/>
    </row>
    <row r="16" spans="1:14" ht="15.75" thickBot="1" x14ac:dyDescent="0.3">
      <c r="A16" s="21"/>
      <c r="H16" s="3"/>
      <c r="I16" s="3"/>
      <c r="L16" s="6"/>
    </row>
    <row r="17" spans="1:13" ht="15" customHeight="1" x14ac:dyDescent="0.25">
      <c r="A17" s="253" t="s">
        <v>15</v>
      </c>
      <c r="B17" s="222"/>
      <c r="C17" s="222"/>
      <c r="D17" s="222"/>
      <c r="E17" s="259"/>
      <c r="F17" s="221" t="s">
        <v>10</v>
      </c>
      <c r="G17" s="222"/>
      <c r="H17" s="260" t="s">
        <v>9</v>
      </c>
      <c r="I17" s="261"/>
      <c r="J17" s="221" t="s">
        <v>8</v>
      </c>
      <c r="K17" s="223"/>
      <c r="L17" s="15" t="s">
        <v>7</v>
      </c>
    </row>
    <row r="18" spans="1:13" x14ac:dyDescent="0.2">
      <c r="A18" s="245" t="s">
        <v>207</v>
      </c>
      <c r="B18" s="246"/>
      <c r="C18" s="246"/>
      <c r="D18" s="246"/>
      <c r="E18" s="240"/>
      <c r="F18" s="247" t="s">
        <v>6</v>
      </c>
      <c r="G18" s="248"/>
      <c r="H18" s="241">
        <v>0.4</v>
      </c>
      <c r="I18" s="242"/>
      <c r="J18" s="231">
        <v>3147</v>
      </c>
      <c r="K18" s="232"/>
      <c r="L18" s="14">
        <f>ROUND(H18*J18,0)</f>
        <v>1259</v>
      </c>
      <c r="M18" s="9"/>
    </row>
    <row r="19" spans="1:13" ht="15" thickBot="1" x14ac:dyDescent="0.25">
      <c r="A19" s="245"/>
      <c r="B19" s="246"/>
      <c r="C19" s="246"/>
      <c r="D19" s="246"/>
      <c r="E19" s="240"/>
      <c r="F19" s="247"/>
      <c r="G19" s="248"/>
      <c r="H19" s="241"/>
      <c r="I19" s="242"/>
      <c r="J19" s="231"/>
      <c r="K19" s="232"/>
      <c r="L19" s="14">
        <f>ROUND(H19*J19,0)</f>
        <v>0</v>
      </c>
      <c r="M19" s="9"/>
    </row>
    <row r="20" spans="1:13" ht="15.75" thickBot="1" x14ac:dyDescent="0.3">
      <c r="A20" s="217" t="s">
        <v>5</v>
      </c>
      <c r="B20" s="218"/>
      <c r="C20" s="218"/>
      <c r="D20" s="218"/>
      <c r="E20" s="218"/>
      <c r="F20" s="218"/>
      <c r="G20" s="218"/>
      <c r="H20" s="218"/>
      <c r="I20" s="218"/>
      <c r="J20" s="218"/>
      <c r="K20" s="219"/>
      <c r="L20" s="10">
        <f>+SUM(L18:L19)</f>
        <v>1259</v>
      </c>
    </row>
    <row r="21" spans="1:13" ht="15" x14ac:dyDescent="0.25">
      <c r="A21" s="21"/>
      <c r="L21" s="6"/>
    </row>
    <row r="22" spans="1:13" ht="15" x14ac:dyDescent="0.25">
      <c r="A22" s="20" t="s">
        <v>16</v>
      </c>
      <c r="B22" s="19"/>
      <c r="C22" s="19"/>
      <c r="D22" s="19"/>
      <c r="E22" s="19"/>
      <c r="F22" s="19"/>
      <c r="G22" s="19"/>
      <c r="H22" s="19"/>
      <c r="I22" s="19"/>
      <c r="J22" s="19"/>
      <c r="K22" s="19"/>
      <c r="L22" s="18"/>
    </row>
    <row r="23" spans="1:13" ht="15" thickBot="1" x14ac:dyDescent="0.25">
      <c r="A23" s="5"/>
      <c r="L23" s="6"/>
    </row>
    <row r="24" spans="1:13" ht="15" x14ac:dyDescent="0.25">
      <c r="A24" s="17" t="s">
        <v>15</v>
      </c>
      <c r="B24" s="16"/>
      <c r="C24" s="16"/>
      <c r="D24" s="16"/>
      <c r="E24" s="16"/>
      <c r="F24" s="221" t="s">
        <v>10</v>
      </c>
      <c r="G24" s="222"/>
      <c r="H24" s="221" t="s">
        <v>9</v>
      </c>
      <c r="I24" s="223"/>
      <c r="J24" s="221" t="s">
        <v>8</v>
      </c>
      <c r="K24" s="223"/>
      <c r="L24" s="15" t="s">
        <v>7</v>
      </c>
    </row>
    <row r="25" spans="1:13" x14ac:dyDescent="0.2">
      <c r="A25" s="224" t="s">
        <v>223</v>
      </c>
      <c r="B25" s="225"/>
      <c r="C25" s="225"/>
      <c r="D25" s="225"/>
      <c r="E25" s="226"/>
      <c r="F25" s="247" t="s">
        <v>226</v>
      </c>
      <c r="G25" s="248"/>
      <c r="H25" s="241">
        <v>10</v>
      </c>
      <c r="I25" s="242"/>
      <c r="J25" s="231">
        <v>100</v>
      </c>
      <c r="K25" s="232"/>
      <c r="L25" s="14">
        <f>ROUND(H25*J25,0)</f>
        <v>1000</v>
      </c>
    </row>
    <row r="26" spans="1:13" x14ac:dyDescent="0.2">
      <c r="A26" s="224" t="s">
        <v>229</v>
      </c>
      <c r="B26" s="225"/>
      <c r="C26" s="225"/>
      <c r="D26" s="225"/>
      <c r="E26" s="226"/>
      <c r="F26" s="247" t="s">
        <v>183</v>
      </c>
      <c r="G26" s="248"/>
      <c r="H26" s="241">
        <v>4.8000000000000001E-2</v>
      </c>
      <c r="I26" s="242"/>
      <c r="J26" s="231">
        <v>36811</v>
      </c>
      <c r="K26" s="232"/>
      <c r="L26" s="14">
        <f>ROUND(H26*J26,0)</f>
        <v>1767</v>
      </c>
    </row>
    <row r="27" spans="1:13" x14ac:dyDescent="0.2">
      <c r="A27" s="224" t="s">
        <v>230</v>
      </c>
      <c r="B27" s="225"/>
      <c r="C27" s="225"/>
      <c r="D27" s="225"/>
      <c r="E27" s="226"/>
      <c r="F27" s="247" t="s">
        <v>227</v>
      </c>
      <c r="G27" s="248"/>
      <c r="H27" s="241">
        <v>19</v>
      </c>
      <c r="I27" s="242"/>
      <c r="J27" s="231">
        <v>614</v>
      </c>
      <c r="K27" s="232"/>
      <c r="L27" s="14">
        <f>ROUND(H27*J27,0)</f>
        <v>11666</v>
      </c>
    </row>
    <row r="28" spans="1:13" ht="15" thickBot="1" x14ac:dyDescent="0.25">
      <c r="A28" s="224"/>
      <c r="B28" s="225"/>
      <c r="C28" s="225"/>
      <c r="D28" s="225"/>
      <c r="E28" s="226"/>
      <c r="F28" s="286"/>
      <c r="G28" s="287"/>
      <c r="H28" s="243"/>
      <c r="I28" s="244"/>
      <c r="J28" s="215"/>
      <c r="K28" s="216"/>
      <c r="L28" s="11">
        <f>ROUND(H28*J28,0)</f>
        <v>0</v>
      </c>
    </row>
    <row r="29" spans="1:13" ht="15.75" thickBot="1" x14ac:dyDescent="0.3">
      <c r="A29" s="217" t="s">
        <v>5</v>
      </c>
      <c r="B29" s="218"/>
      <c r="C29" s="218"/>
      <c r="D29" s="218"/>
      <c r="E29" s="218"/>
      <c r="F29" s="218"/>
      <c r="G29" s="218"/>
      <c r="H29" s="218"/>
      <c r="I29" s="218"/>
      <c r="J29" s="218"/>
      <c r="K29" s="219"/>
      <c r="L29" s="10">
        <f>SUM(L25:L28)</f>
        <v>14433</v>
      </c>
    </row>
    <row r="30" spans="1:13" x14ac:dyDescent="0.2">
      <c r="A30" s="5"/>
      <c r="L30" s="6"/>
    </row>
    <row r="31" spans="1:13" ht="15" x14ac:dyDescent="0.25">
      <c r="A31" s="20" t="s">
        <v>14</v>
      </c>
      <c r="B31" s="19"/>
      <c r="C31" s="19"/>
      <c r="D31" s="19"/>
      <c r="E31" s="19"/>
      <c r="F31" s="19"/>
      <c r="G31" s="19"/>
      <c r="H31" s="19"/>
      <c r="I31" s="19"/>
      <c r="J31" s="19"/>
      <c r="K31" s="19"/>
      <c r="L31" s="18"/>
    </row>
    <row r="32" spans="1:13" ht="15" thickBot="1" x14ac:dyDescent="0.25">
      <c r="A32" s="5"/>
      <c r="L32" s="6"/>
    </row>
    <row r="33" spans="1:14" ht="15" x14ac:dyDescent="0.25">
      <c r="A33" s="17" t="s">
        <v>13</v>
      </c>
      <c r="B33" s="16"/>
      <c r="C33" s="16"/>
      <c r="D33" s="16"/>
      <c r="E33" s="16"/>
      <c r="F33" s="221" t="s">
        <v>10</v>
      </c>
      <c r="G33" s="222"/>
      <c r="H33" s="221" t="s">
        <v>9</v>
      </c>
      <c r="I33" s="223"/>
      <c r="J33" s="221" t="s">
        <v>8</v>
      </c>
      <c r="K33" s="223"/>
      <c r="L33" s="15" t="s">
        <v>7</v>
      </c>
    </row>
    <row r="34" spans="1:14" ht="15" customHeight="1" x14ac:dyDescent="0.2">
      <c r="A34" s="224" t="s">
        <v>213</v>
      </c>
      <c r="B34" s="225"/>
      <c r="C34" s="225"/>
      <c r="D34" s="225"/>
      <c r="E34" s="226"/>
      <c r="F34" s="233" t="s">
        <v>70</v>
      </c>
      <c r="G34" s="234"/>
      <c r="H34" s="229">
        <v>1.9E-2</v>
      </c>
      <c r="I34" s="230"/>
      <c r="J34" s="231">
        <v>3366</v>
      </c>
      <c r="K34" s="232"/>
      <c r="L34" s="14">
        <f>ROUND(H34*J34,0)</f>
        <v>64</v>
      </c>
    </row>
    <row r="35" spans="1:14" ht="15.75" customHeight="1" thickBot="1" x14ac:dyDescent="0.25">
      <c r="A35" s="235" t="s">
        <v>231</v>
      </c>
      <c r="B35" s="236"/>
      <c r="C35" s="236"/>
      <c r="D35" s="236"/>
      <c r="E35" s="237"/>
      <c r="F35" s="238" t="s">
        <v>183</v>
      </c>
      <c r="G35" s="237"/>
      <c r="H35" s="213">
        <v>4.8000000000000001E-2</v>
      </c>
      <c r="I35" s="214"/>
      <c r="J35" s="215">
        <v>11898</v>
      </c>
      <c r="K35" s="216"/>
      <c r="L35" s="11">
        <f>ROUND(H35*J35,0)</f>
        <v>571</v>
      </c>
    </row>
    <row r="36" spans="1:14" ht="15.75" thickBot="1" x14ac:dyDescent="0.3">
      <c r="A36" s="217" t="s">
        <v>5</v>
      </c>
      <c r="B36" s="218"/>
      <c r="C36" s="218"/>
      <c r="D36" s="218"/>
      <c r="E36" s="218"/>
      <c r="F36" s="218"/>
      <c r="G36" s="218"/>
      <c r="H36" s="218"/>
      <c r="I36" s="218"/>
      <c r="J36" s="218"/>
      <c r="K36" s="219"/>
      <c r="L36" s="10">
        <f>SUM(L34:L35)</f>
        <v>635</v>
      </c>
    </row>
    <row r="37" spans="1:14" x14ac:dyDescent="0.2">
      <c r="A37" s="5"/>
      <c r="L37" s="6"/>
    </row>
    <row r="38" spans="1:14" ht="15" x14ac:dyDescent="0.25">
      <c r="A38" s="20" t="s">
        <v>12</v>
      </c>
      <c r="B38" s="19"/>
      <c r="C38" s="19"/>
      <c r="D38" s="19"/>
      <c r="E38" s="19"/>
      <c r="F38" s="19"/>
      <c r="G38" s="19"/>
      <c r="H38" s="19"/>
      <c r="I38" s="19"/>
      <c r="J38" s="19"/>
      <c r="K38" s="19"/>
      <c r="L38" s="18"/>
    </row>
    <row r="39" spans="1:14" ht="12.75" customHeight="1" thickBot="1" x14ac:dyDescent="0.25">
      <c r="A39" s="5"/>
      <c r="L39" s="6"/>
    </row>
    <row r="40" spans="1:14" ht="15" x14ac:dyDescent="0.25">
      <c r="A40" s="17" t="s">
        <v>11</v>
      </c>
      <c r="B40" s="16"/>
      <c r="C40" s="16"/>
      <c r="D40" s="16"/>
      <c r="E40" s="16"/>
      <c r="F40" s="221" t="s">
        <v>10</v>
      </c>
      <c r="G40" s="222"/>
      <c r="H40" s="221">
        <v>0.49</v>
      </c>
      <c r="I40" s="223"/>
      <c r="J40" s="221" t="s">
        <v>8</v>
      </c>
      <c r="K40" s="223"/>
      <c r="L40" s="15" t="s">
        <v>7</v>
      </c>
    </row>
    <row r="41" spans="1:14" ht="14.25" customHeight="1" thickBot="1" x14ac:dyDescent="0.25">
      <c r="A41" s="12" t="s">
        <v>222</v>
      </c>
      <c r="B41" s="12"/>
      <c r="D41" s="12"/>
      <c r="E41" s="12"/>
      <c r="F41" s="251" t="s">
        <v>6</v>
      </c>
      <c r="G41" s="252"/>
      <c r="H41" s="213">
        <v>0.4</v>
      </c>
      <c r="I41" s="214"/>
      <c r="J41" s="215">
        <v>31473</v>
      </c>
      <c r="K41" s="216"/>
      <c r="L41" s="11">
        <f>ROUND(H41*J41,0)</f>
        <v>12589</v>
      </c>
    </row>
    <row r="42" spans="1:14" ht="14.25" customHeight="1" thickBot="1" x14ac:dyDescent="0.3">
      <c r="A42" s="217" t="s">
        <v>5</v>
      </c>
      <c r="B42" s="218"/>
      <c r="C42" s="218"/>
      <c r="D42" s="218"/>
      <c r="E42" s="218"/>
      <c r="F42" s="218"/>
      <c r="G42" s="218"/>
      <c r="H42" s="218"/>
      <c r="I42" s="218"/>
      <c r="J42" s="218"/>
      <c r="K42" s="219"/>
      <c r="L42" s="10">
        <f>SUM(L41:L41)</f>
        <v>12589</v>
      </c>
    </row>
    <row r="43" spans="1:14" ht="9.75" customHeight="1" thickBot="1" x14ac:dyDescent="0.25">
      <c r="A43" s="5"/>
      <c r="L43" s="6"/>
    </row>
    <row r="44" spans="1:14" ht="15.75" thickBot="1" x14ac:dyDescent="0.3">
      <c r="A44" s="217" t="s">
        <v>4</v>
      </c>
      <c r="B44" s="218"/>
      <c r="C44" s="218"/>
      <c r="D44" s="218"/>
      <c r="E44" s="218"/>
      <c r="F44" s="218"/>
      <c r="G44" s="218"/>
      <c r="H44" s="218"/>
      <c r="I44" s="218"/>
      <c r="J44" s="218"/>
      <c r="K44" s="219"/>
      <c r="L44" s="62">
        <f>+ROUND(L20+L29+L36+L42,0)</f>
        <v>28916</v>
      </c>
      <c r="M44" s="9"/>
      <c r="N44" s="7"/>
    </row>
    <row r="45" spans="1:14" x14ac:dyDescent="0.2">
      <c r="A45" s="5"/>
      <c r="L45" s="6"/>
      <c r="N45" s="7"/>
    </row>
    <row r="46" spans="1:14" ht="3" customHeight="1" x14ac:dyDescent="0.2">
      <c r="A46" s="5"/>
      <c r="L46" s="6"/>
    </row>
    <row r="47" spans="1:14" ht="120" customHeight="1" x14ac:dyDescent="0.2">
      <c r="A47" s="5"/>
      <c r="C47" s="8"/>
      <c r="D47" s="8"/>
      <c r="E47" s="8"/>
      <c r="F47" s="8"/>
      <c r="G47" s="8"/>
      <c r="H47" s="8"/>
      <c r="I47" s="8"/>
      <c r="J47" s="8"/>
      <c r="L47" s="6"/>
      <c r="N47" s="7"/>
    </row>
    <row r="48" spans="1:14" ht="15" x14ac:dyDescent="0.25">
      <c r="A48" s="5"/>
      <c r="C48" s="220" t="s">
        <v>51</v>
      </c>
      <c r="D48" s="220"/>
      <c r="E48" s="220"/>
      <c r="F48" s="220"/>
      <c r="G48" s="220"/>
      <c r="H48" s="220"/>
      <c r="I48" s="220"/>
      <c r="J48" s="220"/>
      <c r="L48" s="6"/>
      <c r="N48" s="7"/>
    </row>
    <row r="49" spans="1:14" x14ac:dyDescent="0.2">
      <c r="A49" s="205" t="s">
        <v>109</v>
      </c>
      <c r="B49" s="206"/>
      <c r="C49" s="206"/>
      <c r="D49" s="206"/>
      <c r="E49" s="206"/>
      <c r="F49" s="206"/>
      <c r="G49" s="206"/>
      <c r="H49" s="206"/>
      <c r="I49" s="206"/>
      <c r="J49" s="206"/>
      <c r="K49" s="206"/>
      <c r="L49" s="207"/>
      <c r="N49" s="7"/>
    </row>
    <row r="50" spans="1:14" x14ac:dyDescent="0.2">
      <c r="A50" s="205" t="s">
        <v>3</v>
      </c>
      <c r="B50" s="206"/>
      <c r="C50" s="206"/>
      <c r="D50" s="206"/>
      <c r="E50" s="206"/>
      <c r="F50" s="206"/>
      <c r="G50" s="206"/>
      <c r="H50" s="206"/>
      <c r="I50" s="206"/>
      <c r="J50" s="206"/>
      <c r="K50" s="206"/>
      <c r="L50" s="207"/>
      <c r="N50" s="7"/>
    </row>
    <row r="51" spans="1:14" x14ac:dyDescent="0.2">
      <c r="A51" s="5"/>
      <c r="F51" s="1" t="s">
        <v>2</v>
      </c>
      <c r="L51" s="6"/>
    </row>
    <row r="52" spans="1:14" x14ac:dyDescent="0.2">
      <c r="A52" s="5"/>
      <c r="C52" s="208"/>
      <c r="D52" s="208"/>
      <c r="E52" s="208"/>
      <c r="F52" s="208"/>
      <c r="G52" s="208"/>
      <c r="H52" s="208"/>
      <c r="I52" s="208"/>
      <c r="J52" s="208"/>
      <c r="L52" s="6"/>
    </row>
    <row r="53" spans="1:14" x14ac:dyDescent="0.2">
      <c r="A53" s="5" t="s">
        <v>1</v>
      </c>
      <c r="I53" s="209"/>
      <c r="J53" s="209"/>
      <c r="K53" s="209"/>
      <c r="L53" s="210"/>
    </row>
    <row r="54" spans="1:14" x14ac:dyDescent="0.2">
      <c r="A54" s="5" t="s">
        <v>0</v>
      </c>
      <c r="I54" s="209"/>
      <c r="J54" s="209"/>
      <c r="K54" s="209"/>
      <c r="L54" s="210"/>
    </row>
    <row r="55" spans="1:14" ht="15" thickBot="1" x14ac:dyDescent="0.25">
      <c r="A55" s="4"/>
      <c r="B55" s="3"/>
      <c r="C55" s="3"/>
      <c r="D55" s="3"/>
      <c r="E55" s="3"/>
      <c r="F55" s="3"/>
      <c r="G55" s="3"/>
      <c r="H55" s="3"/>
      <c r="I55" s="3"/>
      <c r="J55" s="3"/>
      <c r="K55" s="3"/>
      <c r="L55" s="2"/>
    </row>
  </sheetData>
  <mergeCells count="66">
    <mergeCell ref="A7:L7"/>
    <mergeCell ref="A1:L3"/>
    <mergeCell ref="A4:A5"/>
    <mergeCell ref="B4:B5"/>
    <mergeCell ref="F4:L5"/>
    <mergeCell ref="A6:L6"/>
    <mergeCell ref="B12:K12"/>
    <mergeCell ref="B13:K13"/>
    <mergeCell ref="A17:E17"/>
    <mergeCell ref="F17:G17"/>
    <mergeCell ref="H17:I17"/>
    <mergeCell ref="J17:K17"/>
    <mergeCell ref="A18:E18"/>
    <mergeCell ref="F18:G18"/>
    <mergeCell ref="H18:I18"/>
    <mergeCell ref="J18:K18"/>
    <mergeCell ref="A19:E19"/>
    <mergeCell ref="F19:G19"/>
    <mergeCell ref="H19:I19"/>
    <mergeCell ref="J19:K19"/>
    <mergeCell ref="A20:K20"/>
    <mergeCell ref="F24:G24"/>
    <mergeCell ref="H24:I24"/>
    <mergeCell ref="J24:K24"/>
    <mergeCell ref="A25:E25"/>
    <mergeCell ref="F25:G25"/>
    <mergeCell ref="H25:I25"/>
    <mergeCell ref="J25:K25"/>
    <mergeCell ref="F33:G33"/>
    <mergeCell ref="H33:I33"/>
    <mergeCell ref="J33:K33"/>
    <mergeCell ref="A26:E26"/>
    <mergeCell ref="F26:G26"/>
    <mergeCell ref="H26:I26"/>
    <mergeCell ref="J26:K26"/>
    <mergeCell ref="A27:E27"/>
    <mergeCell ref="F27:G27"/>
    <mergeCell ref="H27:I27"/>
    <mergeCell ref="J27:K27"/>
    <mergeCell ref="A28:E28"/>
    <mergeCell ref="F28:G28"/>
    <mergeCell ref="H28:I28"/>
    <mergeCell ref="J28:K28"/>
    <mergeCell ref="A29:K29"/>
    <mergeCell ref="A34:E34"/>
    <mergeCell ref="F34:G34"/>
    <mergeCell ref="H34:I34"/>
    <mergeCell ref="J34:K34"/>
    <mergeCell ref="A35:E35"/>
    <mergeCell ref="F35:G35"/>
    <mergeCell ref="H35:I35"/>
    <mergeCell ref="J35:K35"/>
    <mergeCell ref="A36:K36"/>
    <mergeCell ref="F40:G40"/>
    <mergeCell ref="H40:I40"/>
    <mergeCell ref="J40:K40"/>
    <mergeCell ref="F41:G41"/>
    <mergeCell ref="H41:I41"/>
    <mergeCell ref="J41:K41"/>
    <mergeCell ref="I53:L54"/>
    <mergeCell ref="A42:K42"/>
    <mergeCell ref="A44:K44"/>
    <mergeCell ref="C48:J48"/>
    <mergeCell ref="A49:L49"/>
    <mergeCell ref="A50:L50"/>
    <mergeCell ref="C52:J52"/>
  </mergeCells>
  <printOptions horizontalCentered="1" verticalCentered="1"/>
  <pageMargins left="0.70866141732283472" right="0.70866141732283472" top="0.74803149606299213" bottom="0.74803149606299213" header="0.31496062992125984" footer="0.31496062992125984"/>
  <pageSetup scale="61" orientation="portrait" r:id="rId1"/>
  <headerFooter>
    <oddHeader>&amp;L&amp;G&amp;R&amp;"Arial Narrow,Negrita"&amp;12
PROCESO VIVIENDA
ANALISIS DE PRECIOS
 UNITARIOS DE ITEMS O ACTIVIDADES NO PREVISTAS 
&amp;G</oddHeader>
    <oddFooter>&amp;L&amp;"Arial,Normal"&amp;8MI1-FO-050 | 10/04/2024  | V.02&amp;R&amp;"Arial,Normal"&amp;8&amp;Pde&amp;N</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8FF01-8199-4116-9847-7CB5FC94B592}">
  <sheetPr>
    <tabColor rgb="FF00B050"/>
    <pageSetUpPr fitToPage="1"/>
  </sheetPr>
  <dimension ref="A1:N57"/>
  <sheetViews>
    <sheetView view="pageBreakPreview" topLeftCell="A6" zoomScale="70" zoomScaleNormal="100" zoomScaleSheetLayoutView="70" workbookViewId="0">
      <selection activeCell="A22" sqref="A22:K22"/>
    </sheetView>
  </sheetViews>
  <sheetFormatPr baseColWidth="10" defaultColWidth="11.42578125" defaultRowHeight="14.25" x14ac:dyDescent="0.2"/>
  <cols>
    <col min="1" max="1" width="17" style="1" customWidth="1"/>
    <col min="2" max="2" width="7.85546875" style="1" customWidth="1"/>
    <col min="3" max="3" width="11.42578125" style="1" customWidth="1"/>
    <col min="4" max="4" width="12.28515625" style="1" customWidth="1"/>
    <col min="5" max="6" width="11.42578125" style="1" customWidth="1"/>
    <col min="7" max="7" width="10.140625" style="1" customWidth="1"/>
    <col min="8" max="8" width="11.28515625" style="1" customWidth="1"/>
    <col min="9" max="9" width="11.5703125" style="1" customWidth="1"/>
    <col min="10" max="10" width="12.140625" style="1" customWidth="1"/>
    <col min="11" max="11" width="11.42578125" style="1" customWidth="1"/>
    <col min="12" max="12" width="18.85546875" style="1" customWidth="1"/>
    <col min="13" max="13" width="11.42578125" style="1"/>
    <col min="14" max="14" width="15.85546875" style="1" customWidth="1"/>
    <col min="15" max="16384" width="11.42578125" style="1"/>
  </cols>
  <sheetData>
    <row r="1" spans="1:14" ht="36" customHeight="1" x14ac:dyDescent="0.2">
      <c r="A1" s="265" t="s">
        <v>26</v>
      </c>
      <c r="B1" s="266"/>
      <c r="C1" s="266"/>
      <c r="D1" s="266"/>
      <c r="E1" s="266"/>
      <c r="F1" s="266"/>
      <c r="G1" s="266"/>
      <c r="H1" s="266"/>
      <c r="I1" s="266"/>
      <c r="J1" s="266"/>
      <c r="K1" s="266"/>
      <c r="L1" s="267"/>
    </row>
    <row r="2" spans="1:14" ht="37.5" customHeight="1" x14ac:dyDescent="0.2">
      <c r="A2" s="268"/>
      <c r="B2" s="269"/>
      <c r="C2" s="269"/>
      <c r="D2" s="269"/>
      <c r="E2" s="269"/>
      <c r="F2" s="269"/>
      <c r="G2" s="269"/>
      <c r="H2" s="269"/>
      <c r="I2" s="269"/>
      <c r="J2" s="269"/>
      <c r="K2" s="269"/>
      <c r="L2" s="270"/>
    </row>
    <row r="3" spans="1:14" ht="51" customHeight="1" x14ac:dyDescent="0.2">
      <c r="A3" s="271"/>
      <c r="B3" s="272"/>
      <c r="C3" s="272"/>
      <c r="D3" s="272"/>
      <c r="E3" s="272"/>
      <c r="F3" s="272"/>
      <c r="G3" s="272"/>
      <c r="H3" s="272"/>
      <c r="I3" s="272"/>
      <c r="J3" s="272"/>
      <c r="K3" s="272"/>
      <c r="L3" s="273"/>
    </row>
    <row r="4" spans="1:14" ht="25.5" customHeight="1" x14ac:dyDescent="0.2">
      <c r="A4" s="274" t="s">
        <v>25</v>
      </c>
      <c r="B4" s="275" t="s">
        <v>24</v>
      </c>
      <c r="C4" s="52" t="s">
        <v>23</v>
      </c>
      <c r="D4" s="52" t="s">
        <v>22</v>
      </c>
      <c r="E4" s="52" t="s">
        <v>21</v>
      </c>
      <c r="F4" s="277" t="str">
        <f>'PRESUPUESTO OFICIAL  opcion 2'!A1</f>
        <v>MANTENIMIENTO CORRECTIVO DE LAS INSTALACIONES Y LA SUBESTACION ELÉCTRICA DE LA CENTRAL DE ABASTOS DEL MUNICIPIO DE YOPAL – CASANARE</v>
      </c>
      <c r="G4" s="278"/>
      <c r="H4" s="278"/>
      <c r="I4" s="278"/>
      <c r="J4" s="278"/>
      <c r="K4" s="278"/>
      <c r="L4" s="279"/>
    </row>
    <row r="5" spans="1:14" ht="28.5" customHeight="1" x14ac:dyDescent="0.2">
      <c r="A5" s="274"/>
      <c r="B5" s="276"/>
      <c r="C5" s="53">
        <v>14</v>
      </c>
      <c r="D5" s="53">
        <v>7</v>
      </c>
      <c r="E5" s="53">
        <v>2026</v>
      </c>
      <c r="F5" s="280"/>
      <c r="G5" s="281"/>
      <c r="H5" s="281"/>
      <c r="I5" s="281"/>
      <c r="J5" s="281"/>
      <c r="K5" s="281"/>
      <c r="L5" s="282"/>
    </row>
    <row r="6" spans="1:14" ht="35.25" customHeight="1" x14ac:dyDescent="0.2">
      <c r="A6" s="283" t="s">
        <v>20</v>
      </c>
      <c r="B6" s="284"/>
      <c r="C6" s="284"/>
      <c r="D6" s="284"/>
      <c r="E6" s="284"/>
      <c r="F6" s="284"/>
      <c r="G6" s="284"/>
      <c r="H6" s="284"/>
      <c r="I6" s="284"/>
      <c r="J6" s="284"/>
      <c r="K6" s="284"/>
      <c r="L6" s="285"/>
    </row>
    <row r="7" spans="1:14" ht="10.5" customHeight="1" thickBot="1" x14ac:dyDescent="0.25">
      <c r="A7" s="262"/>
      <c r="B7" s="263"/>
      <c r="C7" s="263"/>
      <c r="D7" s="263"/>
      <c r="E7" s="263"/>
      <c r="F7" s="263"/>
      <c r="G7" s="263"/>
      <c r="H7" s="263"/>
      <c r="I7" s="263"/>
      <c r="J7" s="263"/>
      <c r="K7" s="263"/>
      <c r="L7" s="264"/>
    </row>
    <row r="8" spans="1:14" s="57" customFormat="1" ht="20.25" customHeight="1" thickTop="1" thickBot="1" x14ac:dyDescent="0.3">
      <c r="A8" s="54" t="s">
        <v>41</v>
      </c>
      <c r="B8" s="55"/>
      <c r="C8" s="55"/>
      <c r="D8" s="55"/>
      <c r="E8" s="55"/>
      <c r="F8" s="55"/>
      <c r="G8" s="55"/>
      <c r="H8" s="55"/>
      <c r="I8" s="55"/>
      <c r="J8" s="55"/>
      <c r="K8" s="55"/>
      <c r="L8" s="56"/>
    </row>
    <row r="9" spans="1:14" ht="15" thickBot="1" x14ac:dyDescent="0.25">
      <c r="A9" s="29"/>
      <c r="B9" s="28"/>
      <c r="C9" s="28"/>
      <c r="D9" s="28"/>
      <c r="E9" s="28"/>
      <c r="F9" s="28"/>
      <c r="G9" s="28"/>
      <c r="H9" s="28"/>
      <c r="I9" s="28"/>
      <c r="J9" s="28"/>
      <c r="K9" s="28"/>
      <c r="L9" s="27"/>
    </row>
    <row r="10" spans="1:14" ht="22.5" customHeight="1" thickBot="1" x14ac:dyDescent="0.25">
      <c r="A10" s="58" t="s">
        <v>19</v>
      </c>
      <c r="B10" s="45"/>
      <c r="C10" s="46"/>
      <c r="D10" s="46"/>
      <c r="E10" s="46"/>
      <c r="F10" s="46"/>
      <c r="G10" s="46"/>
      <c r="H10" s="46"/>
      <c r="I10" s="46"/>
      <c r="J10" s="46"/>
      <c r="K10" s="46"/>
      <c r="L10" s="47"/>
    </row>
    <row r="11" spans="1:14" ht="11.25" customHeight="1" thickBot="1" x14ac:dyDescent="0.25">
      <c r="A11" s="5"/>
      <c r="L11" s="6"/>
      <c r="N11" s="26"/>
    </row>
    <row r="12" spans="1:14" ht="12" customHeight="1" x14ac:dyDescent="0.25">
      <c r="A12" s="25" t="s">
        <v>18</v>
      </c>
      <c r="B12" s="253" t="s">
        <v>15</v>
      </c>
      <c r="C12" s="254"/>
      <c r="D12" s="254"/>
      <c r="E12" s="254"/>
      <c r="F12" s="254"/>
      <c r="G12" s="254"/>
      <c r="H12" s="254"/>
      <c r="I12" s="254"/>
      <c r="J12" s="254"/>
      <c r="K12" s="255"/>
      <c r="L12" s="25" t="s">
        <v>10</v>
      </c>
    </row>
    <row r="13" spans="1:14" ht="36.75" customHeight="1" thickBot="1" x14ac:dyDescent="0.25">
      <c r="A13" s="24" t="s">
        <v>201</v>
      </c>
      <c r="B13" s="256" t="str">
        <f>'PRESUPUESTO OFICIAL '!D10</f>
        <v xml:space="preserve"> Maniobra desconexión y conexión red de MT. con grua línea viva, trámites y permisos ante el OR, personal y herra. especiales, e ingeniería de detalle al nodo conexión existente y proyectado</v>
      </c>
      <c r="C13" s="257"/>
      <c r="D13" s="257"/>
      <c r="E13" s="257"/>
      <c r="F13" s="257"/>
      <c r="G13" s="257"/>
      <c r="H13" s="257"/>
      <c r="I13" s="257"/>
      <c r="J13" s="257"/>
      <c r="K13" s="258"/>
      <c r="L13" s="23" t="s">
        <v>6</v>
      </c>
      <c r="N13" s="59"/>
    </row>
    <row r="14" spans="1:14" x14ac:dyDescent="0.2">
      <c r="A14" s="5"/>
      <c r="L14" s="6"/>
    </row>
    <row r="15" spans="1:14" ht="15" x14ac:dyDescent="0.25">
      <c r="A15" s="20" t="s">
        <v>17</v>
      </c>
      <c r="B15" s="19"/>
      <c r="C15" s="19"/>
      <c r="D15" s="19"/>
      <c r="E15" s="19"/>
      <c r="F15" s="19"/>
      <c r="G15" s="19"/>
      <c r="H15" s="19"/>
      <c r="I15" s="19"/>
      <c r="J15" s="19"/>
      <c r="K15" s="19"/>
      <c r="L15" s="18"/>
    </row>
    <row r="16" spans="1:14" ht="15.75" thickBot="1" x14ac:dyDescent="0.3">
      <c r="A16" s="21"/>
      <c r="H16" s="3"/>
      <c r="I16" s="3"/>
      <c r="L16" s="6"/>
    </row>
    <row r="17" spans="1:14" ht="15" customHeight="1" x14ac:dyDescent="0.25">
      <c r="A17" s="253" t="s">
        <v>15</v>
      </c>
      <c r="B17" s="222"/>
      <c r="C17" s="222"/>
      <c r="D17" s="222"/>
      <c r="E17" s="259"/>
      <c r="F17" s="221" t="s">
        <v>10</v>
      </c>
      <c r="G17" s="222"/>
      <c r="H17" s="260" t="s">
        <v>9</v>
      </c>
      <c r="I17" s="261"/>
      <c r="J17" s="221" t="s">
        <v>8</v>
      </c>
      <c r="K17" s="223"/>
      <c r="L17" s="15" t="s">
        <v>7</v>
      </c>
    </row>
    <row r="18" spans="1:14" x14ac:dyDescent="0.2">
      <c r="A18" s="245" t="s">
        <v>45</v>
      </c>
      <c r="B18" s="246"/>
      <c r="C18" s="246"/>
      <c r="D18" s="246"/>
      <c r="E18" s="240"/>
      <c r="F18" s="247" t="s">
        <v>6</v>
      </c>
      <c r="G18" s="248"/>
      <c r="H18" s="241">
        <v>2</v>
      </c>
      <c r="I18" s="242"/>
      <c r="J18" s="231">
        <f>ROUND(J42*10%,0)</f>
        <v>9561</v>
      </c>
      <c r="K18" s="232"/>
      <c r="L18" s="14">
        <f>ROUND(H18*J18,0)</f>
        <v>19122</v>
      </c>
      <c r="M18" s="9"/>
    </row>
    <row r="19" spans="1:14" x14ac:dyDescent="0.2">
      <c r="A19" s="245" t="s">
        <v>67</v>
      </c>
      <c r="B19" s="246"/>
      <c r="C19" s="246"/>
      <c r="D19" s="246"/>
      <c r="E19" s="240"/>
      <c r="F19" s="247" t="s">
        <v>6</v>
      </c>
      <c r="G19" s="248"/>
      <c r="H19" s="241">
        <v>2</v>
      </c>
      <c r="I19" s="242"/>
      <c r="J19" s="231">
        <v>5550</v>
      </c>
      <c r="K19" s="232"/>
      <c r="L19" s="14">
        <f>ROUND(H19*J19,0)</f>
        <v>11100</v>
      </c>
      <c r="M19" s="9"/>
    </row>
    <row r="20" spans="1:14" x14ac:dyDescent="0.2">
      <c r="A20" s="245" t="s">
        <v>68</v>
      </c>
      <c r="B20" s="246"/>
      <c r="C20" s="246"/>
      <c r="D20" s="246"/>
      <c r="E20" s="240"/>
      <c r="F20" s="247" t="s">
        <v>6</v>
      </c>
      <c r="G20" s="248"/>
      <c r="H20" s="241">
        <v>1.65</v>
      </c>
      <c r="I20" s="242"/>
      <c r="J20" s="231">
        <v>1050000</v>
      </c>
      <c r="K20" s="232"/>
      <c r="L20" s="14">
        <f>ROUND(H20*J20,0)</f>
        <v>1732500</v>
      </c>
    </row>
    <row r="21" spans="1:14" ht="13.5" customHeight="1" thickBot="1" x14ac:dyDescent="0.25">
      <c r="A21" s="249" t="s">
        <v>69</v>
      </c>
      <c r="B21" s="250"/>
      <c r="C21" s="250"/>
      <c r="D21" s="250"/>
      <c r="E21" s="212"/>
      <c r="F21" s="211"/>
      <c r="G21" s="212"/>
      <c r="H21" s="251">
        <v>8</v>
      </c>
      <c r="I21" s="252"/>
      <c r="J21" s="215">
        <v>49167</v>
      </c>
      <c r="K21" s="216"/>
      <c r="L21" s="14">
        <f>ROUND(H21*J21,0)</f>
        <v>393336</v>
      </c>
      <c r="N21" s="22"/>
    </row>
    <row r="22" spans="1:14" ht="15.75" thickBot="1" x14ac:dyDescent="0.3">
      <c r="A22" s="217" t="s">
        <v>5</v>
      </c>
      <c r="B22" s="218"/>
      <c r="C22" s="218"/>
      <c r="D22" s="218"/>
      <c r="E22" s="218"/>
      <c r="F22" s="218"/>
      <c r="G22" s="218"/>
      <c r="H22" s="218"/>
      <c r="I22" s="218"/>
      <c r="J22" s="218"/>
      <c r="K22" s="219"/>
      <c r="L22" s="10">
        <f>+SUM(L18:L21)</f>
        <v>2156058</v>
      </c>
    </row>
    <row r="23" spans="1:14" ht="15" x14ac:dyDescent="0.25">
      <c r="A23" s="21"/>
      <c r="L23" s="6"/>
    </row>
    <row r="24" spans="1:14" ht="15" x14ac:dyDescent="0.25">
      <c r="A24" s="20" t="s">
        <v>16</v>
      </c>
      <c r="B24" s="19"/>
      <c r="C24" s="19"/>
      <c r="D24" s="19"/>
      <c r="E24" s="19"/>
      <c r="F24" s="19"/>
      <c r="G24" s="19"/>
      <c r="H24" s="19"/>
      <c r="I24" s="19"/>
      <c r="J24" s="19"/>
      <c r="K24" s="19"/>
      <c r="L24" s="18"/>
    </row>
    <row r="25" spans="1:14" ht="15" thickBot="1" x14ac:dyDescent="0.25">
      <c r="A25" s="5"/>
      <c r="L25" s="6"/>
    </row>
    <row r="26" spans="1:14" ht="15" x14ac:dyDescent="0.25">
      <c r="A26" s="17" t="s">
        <v>15</v>
      </c>
      <c r="B26" s="16"/>
      <c r="C26" s="16"/>
      <c r="D26" s="16"/>
      <c r="E26" s="16"/>
      <c r="F26" s="221" t="s">
        <v>10</v>
      </c>
      <c r="G26" s="222"/>
      <c r="H26" s="221" t="s">
        <v>9</v>
      </c>
      <c r="I26" s="223"/>
      <c r="J26" s="221" t="s">
        <v>8</v>
      </c>
      <c r="K26" s="223"/>
      <c r="L26" s="15" t="s">
        <v>7</v>
      </c>
    </row>
    <row r="27" spans="1:14" x14ac:dyDescent="0.2">
      <c r="A27" s="224"/>
      <c r="B27" s="225"/>
      <c r="C27" s="225"/>
      <c r="D27" s="225"/>
      <c r="E27" s="226"/>
      <c r="F27" s="239"/>
      <c r="G27" s="240"/>
      <c r="H27" s="241"/>
      <c r="I27" s="242"/>
      <c r="J27" s="231"/>
      <c r="K27" s="232"/>
      <c r="L27" s="14">
        <f>ROUND(H27*J27,0)</f>
        <v>0</v>
      </c>
    </row>
    <row r="28" spans="1:14" x14ac:dyDescent="0.2">
      <c r="A28" s="224"/>
      <c r="B28" s="225"/>
      <c r="C28" s="225"/>
      <c r="D28" s="225"/>
      <c r="E28" s="226"/>
      <c r="F28" s="239"/>
      <c r="G28" s="240"/>
      <c r="H28" s="241"/>
      <c r="I28" s="242"/>
      <c r="J28" s="231"/>
      <c r="K28" s="232"/>
      <c r="L28" s="14">
        <f>ROUND(H28*J28,0)</f>
        <v>0</v>
      </c>
    </row>
    <row r="29" spans="1:14" ht="15" thickBot="1" x14ac:dyDescent="0.25">
      <c r="A29" s="224"/>
      <c r="B29" s="225"/>
      <c r="C29" s="225"/>
      <c r="D29" s="225"/>
      <c r="E29" s="226"/>
      <c r="F29" s="211"/>
      <c r="G29" s="212"/>
      <c r="H29" s="243"/>
      <c r="I29" s="244"/>
      <c r="J29" s="215"/>
      <c r="K29" s="216"/>
      <c r="L29" s="11">
        <f>ROUND(H29*J29,0)</f>
        <v>0</v>
      </c>
    </row>
    <row r="30" spans="1:14" ht="15.75" thickBot="1" x14ac:dyDescent="0.3">
      <c r="A30" s="217" t="s">
        <v>5</v>
      </c>
      <c r="B30" s="218"/>
      <c r="C30" s="218"/>
      <c r="D30" s="218"/>
      <c r="E30" s="218"/>
      <c r="F30" s="218"/>
      <c r="G30" s="218"/>
      <c r="H30" s="218"/>
      <c r="I30" s="218"/>
      <c r="J30" s="218"/>
      <c r="K30" s="219"/>
      <c r="L30" s="10">
        <f>SUM(L27:L29)</f>
        <v>0</v>
      </c>
    </row>
    <row r="31" spans="1:14" x14ac:dyDescent="0.2">
      <c r="A31" s="5"/>
      <c r="L31" s="6"/>
    </row>
    <row r="32" spans="1:14" ht="15" x14ac:dyDescent="0.25">
      <c r="A32" s="20" t="s">
        <v>14</v>
      </c>
      <c r="B32" s="19"/>
      <c r="C32" s="19"/>
      <c r="D32" s="19"/>
      <c r="E32" s="19"/>
      <c r="F32" s="19"/>
      <c r="G32" s="19"/>
      <c r="H32" s="19"/>
      <c r="I32" s="19"/>
      <c r="J32" s="19"/>
      <c r="K32" s="19"/>
      <c r="L32" s="18"/>
    </row>
    <row r="33" spans="1:14" ht="15" thickBot="1" x14ac:dyDescent="0.25">
      <c r="A33" s="5"/>
      <c r="L33" s="6"/>
    </row>
    <row r="34" spans="1:14" ht="15" x14ac:dyDescent="0.25">
      <c r="A34" s="17" t="s">
        <v>13</v>
      </c>
      <c r="B34" s="16"/>
      <c r="C34" s="16"/>
      <c r="D34" s="16"/>
      <c r="E34" s="16"/>
      <c r="F34" s="221" t="s">
        <v>10</v>
      </c>
      <c r="G34" s="222"/>
      <c r="H34" s="221" t="s">
        <v>9</v>
      </c>
      <c r="I34" s="223"/>
      <c r="J34" s="221" t="s">
        <v>8</v>
      </c>
      <c r="K34" s="223"/>
      <c r="L34" s="15" t="s">
        <v>7</v>
      </c>
    </row>
    <row r="35" spans="1:14" ht="15" customHeight="1" x14ac:dyDescent="0.2">
      <c r="A35" s="224" t="s">
        <v>142</v>
      </c>
      <c r="B35" s="225"/>
      <c r="C35" s="225"/>
      <c r="D35" s="225"/>
      <c r="E35" s="226"/>
      <c r="F35" s="233" t="s">
        <v>70</v>
      </c>
      <c r="G35" s="234"/>
      <c r="H35" s="229"/>
      <c r="I35" s="230"/>
      <c r="J35" s="231"/>
      <c r="K35" s="232"/>
      <c r="L35" s="14">
        <f>ROUND(H35*J35,0)</f>
        <v>0</v>
      </c>
    </row>
    <row r="36" spans="1:14" ht="15.75" customHeight="1" thickBot="1" x14ac:dyDescent="0.25">
      <c r="A36" s="235"/>
      <c r="B36" s="236"/>
      <c r="C36" s="236"/>
      <c r="D36" s="236"/>
      <c r="E36" s="237"/>
      <c r="F36" s="238"/>
      <c r="G36" s="237"/>
      <c r="H36" s="213"/>
      <c r="I36" s="214"/>
      <c r="J36" s="215"/>
      <c r="K36" s="216"/>
      <c r="L36" s="11">
        <f>ROUND(H36*J36,0)</f>
        <v>0</v>
      </c>
    </row>
    <row r="37" spans="1:14" ht="15.75" thickBot="1" x14ac:dyDescent="0.3">
      <c r="A37" s="217" t="s">
        <v>5</v>
      </c>
      <c r="B37" s="218"/>
      <c r="C37" s="218"/>
      <c r="D37" s="218"/>
      <c r="E37" s="218"/>
      <c r="F37" s="218"/>
      <c r="G37" s="218"/>
      <c r="H37" s="218"/>
      <c r="I37" s="218"/>
      <c r="J37" s="218"/>
      <c r="K37" s="219"/>
      <c r="L37" s="10">
        <f>SUM(L35:L36)</f>
        <v>0</v>
      </c>
    </row>
    <row r="38" spans="1:14" x14ac:dyDescent="0.2">
      <c r="A38" s="5"/>
      <c r="L38" s="6"/>
    </row>
    <row r="39" spans="1:14" ht="15" x14ac:dyDescent="0.25">
      <c r="A39" s="20" t="s">
        <v>12</v>
      </c>
      <c r="B39" s="19"/>
      <c r="C39" s="19"/>
      <c r="D39" s="19"/>
      <c r="E39" s="19"/>
      <c r="F39" s="19"/>
      <c r="G39" s="19"/>
      <c r="H39" s="19"/>
      <c r="I39" s="19"/>
      <c r="J39" s="19"/>
      <c r="K39" s="19"/>
      <c r="L39" s="18"/>
    </row>
    <row r="40" spans="1:14" ht="12.75" customHeight="1" thickBot="1" x14ac:dyDescent="0.25">
      <c r="A40" s="5"/>
      <c r="L40" s="6"/>
    </row>
    <row r="41" spans="1:14" ht="15" x14ac:dyDescent="0.25">
      <c r="A41" s="17" t="s">
        <v>11</v>
      </c>
      <c r="B41" s="16"/>
      <c r="C41" s="16"/>
      <c r="D41" s="16"/>
      <c r="E41" s="16"/>
      <c r="F41" s="221" t="s">
        <v>10</v>
      </c>
      <c r="G41" s="222"/>
      <c r="H41" s="221" t="s">
        <v>9</v>
      </c>
      <c r="I41" s="223"/>
      <c r="J41" s="221" t="s">
        <v>8</v>
      </c>
      <c r="K41" s="223"/>
      <c r="L41" s="15" t="s">
        <v>7</v>
      </c>
    </row>
    <row r="42" spans="1:14" x14ac:dyDescent="0.2">
      <c r="A42" s="224" t="s">
        <v>71</v>
      </c>
      <c r="B42" s="225"/>
      <c r="C42" s="225"/>
      <c r="D42" s="225"/>
      <c r="E42" s="226"/>
      <c r="F42" s="227" t="s">
        <v>6</v>
      </c>
      <c r="G42" s="228"/>
      <c r="H42" s="229">
        <v>2</v>
      </c>
      <c r="I42" s="230"/>
      <c r="J42" s="231">
        <v>95608</v>
      </c>
      <c r="K42" s="232"/>
      <c r="L42" s="14">
        <f>ROUND(H42*J42,2)</f>
        <v>191216</v>
      </c>
    </row>
    <row r="43" spans="1:14" ht="14.25" customHeight="1" thickBot="1" x14ac:dyDescent="0.25">
      <c r="A43" s="13" t="s">
        <v>72</v>
      </c>
      <c r="B43" s="12"/>
      <c r="C43" s="12"/>
      <c r="D43" s="12"/>
      <c r="E43" s="12"/>
      <c r="F43" s="251" t="s">
        <v>6</v>
      </c>
      <c r="G43" s="252"/>
      <c r="H43" s="213">
        <v>16</v>
      </c>
      <c r="I43" s="214"/>
      <c r="J43" s="215">
        <v>28833</v>
      </c>
      <c r="K43" s="216"/>
      <c r="L43" s="11">
        <f>ROUND(H43*J43,0)</f>
        <v>461328</v>
      </c>
    </row>
    <row r="44" spans="1:14" ht="14.25" customHeight="1" thickBot="1" x14ac:dyDescent="0.3">
      <c r="A44" s="217" t="s">
        <v>5</v>
      </c>
      <c r="B44" s="218"/>
      <c r="C44" s="218"/>
      <c r="D44" s="218"/>
      <c r="E44" s="218"/>
      <c r="F44" s="218"/>
      <c r="G44" s="218"/>
      <c r="H44" s="218"/>
      <c r="I44" s="218"/>
      <c r="J44" s="218"/>
      <c r="K44" s="219"/>
      <c r="L44" s="10">
        <f>SUM(L42:L43)</f>
        <v>652544</v>
      </c>
    </row>
    <row r="45" spans="1:14" ht="9.75" customHeight="1" thickBot="1" x14ac:dyDescent="0.25">
      <c r="A45" s="5"/>
      <c r="L45" s="6"/>
    </row>
    <row r="46" spans="1:14" ht="15.75" thickBot="1" x14ac:dyDescent="0.3">
      <c r="A46" s="217" t="s">
        <v>4</v>
      </c>
      <c r="B46" s="218"/>
      <c r="C46" s="218"/>
      <c r="D46" s="218"/>
      <c r="E46" s="218"/>
      <c r="F46" s="218"/>
      <c r="G46" s="218"/>
      <c r="H46" s="218"/>
      <c r="I46" s="218"/>
      <c r="J46" s="218"/>
      <c r="K46" s="219"/>
      <c r="L46" s="62">
        <f>+ROUND(L22+L30+L37+L44,2)</f>
        <v>2808602</v>
      </c>
      <c r="M46" s="9"/>
      <c r="N46" s="7"/>
    </row>
    <row r="47" spans="1:14" x14ac:dyDescent="0.2">
      <c r="A47" s="5"/>
      <c r="L47" s="6"/>
      <c r="N47" s="7"/>
    </row>
    <row r="48" spans="1:14" ht="3" customHeight="1" x14ac:dyDescent="0.2">
      <c r="A48" s="5"/>
      <c r="L48" s="6"/>
    </row>
    <row r="49" spans="1:14" ht="138" customHeight="1" x14ac:dyDescent="0.2">
      <c r="A49" s="5"/>
      <c r="C49" s="8"/>
      <c r="D49" s="8"/>
      <c r="E49" s="8"/>
      <c r="F49" s="8"/>
      <c r="G49" s="8"/>
      <c r="H49" s="8"/>
      <c r="I49" s="8"/>
      <c r="J49" s="8"/>
      <c r="L49" s="6"/>
      <c r="N49" s="7"/>
    </row>
    <row r="50" spans="1:14" ht="15" x14ac:dyDescent="0.25">
      <c r="A50" s="5"/>
      <c r="C50" s="220" t="s">
        <v>51</v>
      </c>
      <c r="D50" s="220"/>
      <c r="E50" s="220"/>
      <c r="F50" s="220"/>
      <c r="G50" s="220"/>
      <c r="H50" s="220"/>
      <c r="I50" s="220"/>
      <c r="J50" s="220"/>
      <c r="L50" s="6"/>
      <c r="N50" s="7"/>
    </row>
    <row r="51" spans="1:14" x14ac:dyDescent="0.2">
      <c r="A51" s="205" t="s">
        <v>109</v>
      </c>
      <c r="B51" s="206"/>
      <c r="C51" s="206"/>
      <c r="D51" s="206"/>
      <c r="E51" s="206"/>
      <c r="F51" s="206"/>
      <c r="G51" s="206"/>
      <c r="H51" s="206"/>
      <c r="I51" s="206"/>
      <c r="J51" s="206"/>
      <c r="K51" s="206"/>
      <c r="L51" s="207"/>
      <c r="N51" s="7"/>
    </row>
    <row r="52" spans="1:14" x14ac:dyDescent="0.2">
      <c r="A52" s="205" t="s">
        <v>3</v>
      </c>
      <c r="B52" s="206"/>
      <c r="C52" s="206"/>
      <c r="D52" s="206"/>
      <c r="E52" s="206"/>
      <c r="F52" s="206"/>
      <c r="G52" s="206"/>
      <c r="H52" s="206"/>
      <c r="I52" s="206"/>
      <c r="J52" s="206"/>
      <c r="K52" s="206"/>
      <c r="L52" s="207"/>
      <c r="N52" s="7"/>
    </row>
    <row r="53" spans="1:14" x14ac:dyDescent="0.2">
      <c r="A53" s="5"/>
      <c r="F53" s="1" t="s">
        <v>2</v>
      </c>
      <c r="L53" s="6"/>
    </row>
    <row r="54" spans="1:14" x14ac:dyDescent="0.2">
      <c r="A54" s="5"/>
      <c r="C54" s="208"/>
      <c r="D54" s="208"/>
      <c r="E54" s="208"/>
      <c r="F54" s="208"/>
      <c r="G54" s="208"/>
      <c r="H54" s="208"/>
      <c r="I54" s="208"/>
      <c r="J54" s="208"/>
      <c r="L54" s="6"/>
    </row>
    <row r="55" spans="1:14" x14ac:dyDescent="0.2">
      <c r="A55" s="5" t="s">
        <v>1</v>
      </c>
      <c r="I55" s="209"/>
      <c r="J55" s="209"/>
      <c r="K55" s="209"/>
      <c r="L55" s="210"/>
    </row>
    <row r="56" spans="1:14" x14ac:dyDescent="0.2">
      <c r="A56" s="5" t="s">
        <v>0</v>
      </c>
      <c r="I56" s="209"/>
      <c r="J56" s="209"/>
      <c r="K56" s="209"/>
      <c r="L56" s="210"/>
    </row>
    <row r="57" spans="1:14" ht="15" thickBot="1" x14ac:dyDescent="0.25">
      <c r="A57" s="4"/>
      <c r="B57" s="3"/>
      <c r="C57" s="3"/>
      <c r="D57" s="3"/>
      <c r="E57" s="3"/>
      <c r="F57" s="3"/>
      <c r="G57" s="3"/>
      <c r="H57" s="3"/>
      <c r="I57" s="3"/>
      <c r="J57" s="3"/>
      <c r="K57" s="3"/>
      <c r="L57" s="2"/>
    </row>
  </sheetData>
  <mergeCells count="74">
    <mergeCell ref="A51:L51"/>
    <mergeCell ref="A52:L52"/>
    <mergeCell ref="C54:J54"/>
    <mergeCell ref="I55:L56"/>
    <mergeCell ref="F43:G43"/>
    <mergeCell ref="H43:I43"/>
    <mergeCell ref="J43:K43"/>
    <mergeCell ref="A44:K44"/>
    <mergeCell ref="A46:K46"/>
    <mergeCell ref="C50:J50"/>
    <mergeCell ref="A37:K37"/>
    <mergeCell ref="F41:G41"/>
    <mergeCell ref="H41:I41"/>
    <mergeCell ref="J41:K41"/>
    <mergeCell ref="A42:E42"/>
    <mergeCell ref="F42:G42"/>
    <mergeCell ref="H42:I42"/>
    <mergeCell ref="J42:K42"/>
    <mergeCell ref="A35:E35"/>
    <mergeCell ref="F35:G35"/>
    <mergeCell ref="H35:I35"/>
    <mergeCell ref="J35:K35"/>
    <mergeCell ref="A36:E36"/>
    <mergeCell ref="F36:G36"/>
    <mergeCell ref="H36:I36"/>
    <mergeCell ref="J36:K36"/>
    <mergeCell ref="F34:G34"/>
    <mergeCell ref="H34:I34"/>
    <mergeCell ref="J34:K34"/>
    <mergeCell ref="A27:E27"/>
    <mergeCell ref="F27:G27"/>
    <mergeCell ref="H27:I27"/>
    <mergeCell ref="J27:K27"/>
    <mergeCell ref="A28:E28"/>
    <mergeCell ref="F28:G28"/>
    <mergeCell ref="H28:I28"/>
    <mergeCell ref="J28:K28"/>
    <mergeCell ref="A29:E29"/>
    <mergeCell ref="F29:G29"/>
    <mergeCell ref="H29:I29"/>
    <mergeCell ref="J29:K29"/>
    <mergeCell ref="A30:K30"/>
    <mergeCell ref="F26:G26"/>
    <mergeCell ref="H26:I26"/>
    <mergeCell ref="J26:K26"/>
    <mergeCell ref="A18:E18"/>
    <mergeCell ref="F18:G18"/>
    <mergeCell ref="H18:I18"/>
    <mergeCell ref="J18:K18"/>
    <mergeCell ref="A20:E20"/>
    <mergeCell ref="F20:G20"/>
    <mergeCell ref="H20:I20"/>
    <mergeCell ref="J20:K20"/>
    <mergeCell ref="A21:E21"/>
    <mergeCell ref="F21:G21"/>
    <mergeCell ref="H21:I21"/>
    <mergeCell ref="J21:K21"/>
    <mergeCell ref="A22:K22"/>
    <mergeCell ref="A1:L3"/>
    <mergeCell ref="A4:A5"/>
    <mergeCell ref="B4:B5"/>
    <mergeCell ref="F4:L5"/>
    <mergeCell ref="A6:L6"/>
    <mergeCell ref="A19:E19"/>
    <mergeCell ref="F19:G19"/>
    <mergeCell ref="H19:I19"/>
    <mergeCell ref="J19:K19"/>
    <mergeCell ref="A7:L7"/>
    <mergeCell ref="B12:K12"/>
    <mergeCell ref="B13:K13"/>
    <mergeCell ref="A17:E17"/>
    <mergeCell ref="F17:G17"/>
    <mergeCell ref="H17:I17"/>
    <mergeCell ref="J17:K17"/>
  </mergeCells>
  <printOptions horizontalCentered="1" verticalCentered="1"/>
  <pageMargins left="0.70866141732283472" right="0.70866141732283472" top="0.74803149606299213" bottom="0.74803149606299213" header="0.31496062992125984" footer="0.31496062992125984"/>
  <pageSetup scale="61" orientation="portrait" r:id="rId1"/>
  <headerFooter>
    <oddHeader>&amp;L&amp;G&amp;R&amp;"Arial Narrow,Negrita"&amp;12
PROCESO VIVIENDA
ANALISIS DE PRECIOS
 UNITARIOS DE ITEMS O ACTIVIDADES NO PREVISTAS 
&amp;G</oddHeader>
    <oddFooter>&amp;L&amp;"Arial,Normal"&amp;8MI1-FO-050 | 10/04/2024  | V.02&amp;R&amp;"Arial,Normal"&amp;8&amp;Pde&amp;N</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D2EB-E881-49D5-BB61-629CAD8E7C83}">
  <sheetPr>
    <tabColor rgb="FF00B050"/>
    <pageSetUpPr fitToPage="1"/>
  </sheetPr>
  <dimension ref="A1:N78"/>
  <sheetViews>
    <sheetView view="pageBreakPreview" topLeftCell="A11" zoomScale="70" zoomScaleNormal="100" zoomScaleSheetLayoutView="70" workbookViewId="0">
      <selection activeCell="A35" sqref="A35:E35"/>
    </sheetView>
  </sheetViews>
  <sheetFormatPr baseColWidth="10" defaultColWidth="11.42578125" defaultRowHeight="14.25" x14ac:dyDescent="0.2"/>
  <cols>
    <col min="1" max="1" width="17" style="1" customWidth="1"/>
    <col min="2" max="2" width="12.140625" style="1" customWidth="1"/>
    <col min="3" max="3" width="14.140625" style="1" customWidth="1"/>
    <col min="4" max="4" width="12.28515625" style="1" customWidth="1"/>
    <col min="5" max="5" width="14.7109375" style="1" customWidth="1"/>
    <col min="6" max="6" width="11.42578125" style="1" customWidth="1"/>
    <col min="7" max="7" width="10.140625" style="1" customWidth="1"/>
    <col min="8" max="8" width="11.28515625" style="1" customWidth="1"/>
    <col min="9" max="9" width="11.5703125" style="1" customWidth="1"/>
    <col min="10" max="10" width="12.140625" style="1" customWidth="1"/>
    <col min="11" max="11" width="11.42578125" style="1" customWidth="1"/>
    <col min="12" max="12" width="24.5703125" style="1" customWidth="1"/>
    <col min="13" max="13" width="11.42578125" style="1"/>
    <col min="14" max="14" width="15.85546875" style="1" customWidth="1"/>
    <col min="15" max="16384" width="11.42578125" style="1"/>
  </cols>
  <sheetData>
    <row r="1" spans="1:14" ht="36" customHeight="1" x14ac:dyDescent="0.2">
      <c r="A1" s="265" t="s">
        <v>26</v>
      </c>
      <c r="B1" s="266"/>
      <c r="C1" s="266"/>
      <c r="D1" s="266"/>
      <c r="E1" s="266"/>
      <c r="F1" s="266"/>
      <c r="G1" s="266"/>
      <c r="H1" s="266"/>
      <c r="I1" s="266"/>
      <c r="J1" s="266"/>
      <c r="K1" s="266"/>
      <c r="L1" s="267"/>
    </row>
    <row r="2" spans="1:14" ht="37.5" customHeight="1" x14ac:dyDescent="0.2">
      <c r="A2" s="268"/>
      <c r="B2" s="269"/>
      <c r="C2" s="269"/>
      <c r="D2" s="269"/>
      <c r="E2" s="269"/>
      <c r="F2" s="269"/>
      <c r="G2" s="269"/>
      <c r="H2" s="269"/>
      <c r="I2" s="269"/>
      <c r="J2" s="269"/>
      <c r="K2" s="269"/>
      <c r="L2" s="270"/>
    </row>
    <row r="3" spans="1:14" ht="51" customHeight="1" x14ac:dyDescent="0.2">
      <c r="A3" s="271"/>
      <c r="B3" s="272"/>
      <c r="C3" s="272"/>
      <c r="D3" s="272"/>
      <c r="E3" s="272"/>
      <c r="F3" s="272"/>
      <c r="G3" s="272"/>
      <c r="H3" s="272"/>
      <c r="I3" s="272"/>
      <c r="J3" s="272"/>
      <c r="K3" s="272"/>
      <c r="L3" s="273"/>
    </row>
    <row r="4" spans="1:14" ht="25.5" customHeight="1" x14ac:dyDescent="0.2">
      <c r="A4" s="274" t="s">
        <v>25</v>
      </c>
      <c r="B4" s="275" t="s">
        <v>24</v>
      </c>
      <c r="C4" s="52" t="s">
        <v>23</v>
      </c>
      <c r="D4" s="52" t="s">
        <v>22</v>
      </c>
      <c r="E4" s="52" t="s">
        <v>21</v>
      </c>
      <c r="F4" s="277" t="str">
        <f>'PRESUPUESTO OFICIAL  opcion 2'!A1</f>
        <v>MANTENIMIENTO CORRECTIVO DE LAS INSTALACIONES Y LA SUBESTACION ELÉCTRICA DE LA CENTRAL DE ABASTOS DEL MUNICIPIO DE YOPAL – CASANARE</v>
      </c>
      <c r="G4" s="278"/>
      <c r="H4" s="278"/>
      <c r="I4" s="278"/>
      <c r="J4" s="278"/>
      <c r="K4" s="278"/>
      <c r="L4" s="279"/>
    </row>
    <row r="5" spans="1:14" ht="28.5" customHeight="1" x14ac:dyDescent="0.2">
      <c r="A5" s="274"/>
      <c r="B5" s="276"/>
      <c r="C5" s="53">
        <v>14</v>
      </c>
      <c r="D5" s="53">
        <v>7</v>
      </c>
      <c r="E5" s="53">
        <v>2026</v>
      </c>
      <c r="F5" s="280"/>
      <c r="G5" s="281"/>
      <c r="H5" s="281"/>
      <c r="I5" s="281"/>
      <c r="J5" s="281"/>
      <c r="K5" s="281"/>
      <c r="L5" s="282"/>
    </row>
    <row r="6" spans="1:14" ht="35.25" customHeight="1" x14ac:dyDescent="0.2">
      <c r="A6" s="283" t="s">
        <v>20</v>
      </c>
      <c r="B6" s="284"/>
      <c r="C6" s="284"/>
      <c r="D6" s="284"/>
      <c r="E6" s="284"/>
      <c r="F6" s="284"/>
      <c r="G6" s="284"/>
      <c r="H6" s="284"/>
      <c r="I6" s="284"/>
      <c r="J6" s="284"/>
      <c r="K6" s="284"/>
      <c r="L6" s="285"/>
    </row>
    <row r="7" spans="1:14" ht="10.5" customHeight="1" thickBot="1" x14ac:dyDescent="0.25">
      <c r="A7" s="262"/>
      <c r="B7" s="263"/>
      <c r="C7" s="263"/>
      <c r="D7" s="263"/>
      <c r="E7" s="263"/>
      <c r="F7" s="263"/>
      <c r="G7" s="263"/>
      <c r="H7" s="263"/>
      <c r="I7" s="263"/>
      <c r="J7" s="263"/>
      <c r="K7" s="263"/>
      <c r="L7" s="264"/>
    </row>
    <row r="8" spans="1:14" s="57" customFormat="1" ht="20.25" customHeight="1" thickTop="1" thickBot="1" x14ac:dyDescent="0.3">
      <c r="A8" s="54" t="s">
        <v>41</v>
      </c>
      <c r="B8" s="55"/>
      <c r="C8" s="55"/>
      <c r="D8" s="55"/>
      <c r="E8" s="55"/>
      <c r="F8" s="55"/>
      <c r="G8" s="55"/>
      <c r="H8" s="55"/>
      <c r="I8" s="55"/>
      <c r="J8" s="55"/>
      <c r="K8" s="55"/>
      <c r="L8" s="56"/>
    </row>
    <row r="9" spans="1:14" ht="15" thickBot="1" x14ac:dyDescent="0.25">
      <c r="A9" s="29"/>
      <c r="B9" s="28"/>
      <c r="C9" s="28"/>
      <c r="D9" s="28"/>
      <c r="E9" s="28"/>
      <c r="F9" s="28"/>
      <c r="G9" s="28"/>
      <c r="H9" s="28"/>
      <c r="I9" s="28"/>
      <c r="J9" s="28"/>
      <c r="K9" s="28"/>
      <c r="L9" s="27"/>
    </row>
    <row r="10" spans="1:14" ht="22.5" customHeight="1" thickBot="1" x14ac:dyDescent="0.25">
      <c r="A10" s="58" t="s">
        <v>19</v>
      </c>
      <c r="B10" s="45"/>
      <c r="C10" s="46"/>
      <c r="D10" s="46"/>
      <c r="E10" s="46"/>
      <c r="F10" s="46"/>
      <c r="G10" s="46"/>
      <c r="H10" s="46"/>
      <c r="I10" s="46"/>
      <c r="J10" s="46"/>
      <c r="K10" s="46"/>
      <c r="L10" s="47"/>
    </row>
    <row r="11" spans="1:14" ht="11.25" customHeight="1" thickBot="1" x14ac:dyDescent="0.25">
      <c r="A11" s="5"/>
      <c r="L11" s="6"/>
      <c r="N11" s="26"/>
    </row>
    <row r="12" spans="1:14" ht="12" customHeight="1" x14ac:dyDescent="0.25">
      <c r="A12" s="25" t="s">
        <v>18</v>
      </c>
      <c r="B12" s="253" t="s">
        <v>15</v>
      </c>
      <c r="C12" s="254"/>
      <c r="D12" s="254"/>
      <c r="E12" s="254"/>
      <c r="F12" s="254"/>
      <c r="G12" s="254"/>
      <c r="H12" s="254"/>
      <c r="I12" s="254"/>
      <c r="J12" s="254"/>
      <c r="K12" s="255"/>
      <c r="L12" s="25" t="s">
        <v>10</v>
      </c>
    </row>
    <row r="13" spans="1:14" ht="50.25" customHeight="1" thickBot="1" x14ac:dyDescent="0.25">
      <c r="A13" s="24" t="s">
        <v>202</v>
      </c>
      <c r="B13" s="256" t="str">
        <f>'PRESUPUESTO OFICIAL '!D11</f>
        <v>Suminis. e insta. De estructura bandera completa de afloramiento, subterráneo de 3 cortacircuitos más 3 pararrayos para red de 13,2kV, con puentes semiaislados, grapas, desmonte de la estructura</v>
      </c>
      <c r="C13" s="257"/>
      <c r="D13" s="257"/>
      <c r="E13" s="257"/>
      <c r="F13" s="257"/>
      <c r="G13" s="257"/>
      <c r="H13" s="257"/>
      <c r="I13" s="257"/>
      <c r="J13" s="257"/>
      <c r="K13" s="258"/>
      <c r="L13" s="23" t="str">
        <f>+'PRESUPUESTO OFICIAL '!H14</f>
        <v>UND</v>
      </c>
      <c r="N13" s="59"/>
    </row>
    <row r="14" spans="1:14" x14ac:dyDescent="0.2">
      <c r="A14" s="5"/>
      <c r="L14" s="6"/>
    </row>
    <row r="15" spans="1:14" ht="15" x14ac:dyDescent="0.25">
      <c r="A15" s="20" t="s">
        <v>17</v>
      </c>
      <c r="B15" s="19"/>
      <c r="C15" s="19"/>
      <c r="D15" s="19"/>
      <c r="E15" s="19"/>
      <c r="F15" s="19"/>
      <c r="G15" s="19"/>
      <c r="H15" s="19"/>
      <c r="I15" s="19"/>
      <c r="J15" s="19"/>
      <c r="K15" s="19"/>
      <c r="L15" s="18"/>
    </row>
    <row r="16" spans="1:14" ht="15.75" thickBot="1" x14ac:dyDescent="0.3">
      <c r="A16" s="21"/>
      <c r="H16" s="3"/>
      <c r="I16" s="3"/>
      <c r="L16" s="6"/>
    </row>
    <row r="17" spans="1:14" ht="15" customHeight="1" x14ac:dyDescent="0.25">
      <c r="A17" s="253" t="s">
        <v>15</v>
      </c>
      <c r="B17" s="222"/>
      <c r="C17" s="222"/>
      <c r="D17" s="222"/>
      <c r="E17" s="259"/>
      <c r="F17" s="221" t="s">
        <v>10</v>
      </c>
      <c r="G17" s="222"/>
      <c r="H17" s="260" t="s">
        <v>9</v>
      </c>
      <c r="I17" s="261"/>
      <c r="J17" s="221" t="s">
        <v>8</v>
      </c>
      <c r="K17" s="223"/>
      <c r="L17" s="15" t="s">
        <v>7</v>
      </c>
    </row>
    <row r="18" spans="1:14" x14ac:dyDescent="0.2">
      <c r="A18" s="245" t="s">
        <v>73</v>
      </c>
      <c r="B18" s="246"/>
      <c r="C18" s="246"/>
      <c r="D18" s="246"/>
      <c r="E18" s="240"/>
      <c r="F18" s="247" t="s">
        <v>6</v>
      </c>
      <c r="G18" s="248"/>
      <c r="H18" s="241">
        <v>8</v>
      </c>
      <c r="I18" s="242"/>
      <c r="J18" s="231">
        <v>9561</v>
      </c>
      <c r="K18" s="232"/>
      <c r="L18" s="14">
        <f>ROUND(H18*J18,0)</f>
        <v>76488</v>
      </c>
      <c r="M18" s="9"/>
    </row>
    <row r="19" spans="1:14" x14ac:dyDescent="0.2">
      <c r="A19" s="245" t="s">
        <v>73</v>
      </c>
      <c r="B19" s="246"/>
      <c r="C19" s="246"/>
      <c r="D19" s="246"/>
      <c r="E19" s="240"/>
      <c r="F19" s="247" t="s">
        <v>6</v>
      </c>
      <c r="G19" s="248"/>
      <c r="H19" s="241">
        <v>8</v>
      </c>
      <c r="I19" s="242"/>
      <c r="J19" s="231">
        <v>9561</v>
      </c>
      <c r="K19" s="232"/>
      <c r="L19" s="14">
        <f t="shared" ref="L19:L21" si="0">ROUND(H19*J19,0)</f>
        <v>76488</v>
      </c>
      <c r="M19" s="9"/>
    </row>
    <row r="20" spans="1:14" x14ac:dyDescent="0.2">
      <c r="A20" s="245" t="s">
        <v>67</v>
      </c>
      <c r="B20" s="246"/>
      <c r="C20" s="246"/>
      <c r="D20" s="246"/>
      <c r="E20" s="240"/>
      <c r="F20" s="247" t="s">
        <v>6</v>
      </c>
      <c r="G20" s="248"/>
      <c r="H20" s="241">
        <v>8</v>
      </c>
      <c r="I20" s="242"/>
      <c r="J20" s="231">
        <v>5550</v>
      </c>
      <c r="K20" s="232"/>
      <c r="L20" s="14">
        <f t="shared" si="0"/>
        <v>44400</v>
      </c>
      <c r="M20" s="9"/>
    </row>
    <row r="21" spans="1:14" x14ac:dyDescent="0.2">
      <c r="A21" s="245" t="s">
        <v>67</v>
      </c>
      <c r="B21" s="246"/>
      <c r="C21" s="246"/>
      <c r="D21" s="246"/>
      <c r="E21" s="240"/>
      <c r="F21" s="247" t="s">
        <v>6</v>
      </c>
      <c r="G21" s="248"/>
      <c r="H21" s="241">
        <v>8</v>
      </c>
      <c r="I21" s="242"/>
      <c r="J21" s="231">
        <v>5550</v>
      </c>
      <c r="K21" s="232"/>
      <c r="L21" s="14">
        <f t="shared" si="0"/>
        <v>44400</v>
      </c>
      <c r="M21" s="9"/>
    </row>
    <row r="22" spans="1:14" x14ac:dyDescent="0.2">
      <c r="A22" s="245" t="s">
        <v>74</v>
      </c>
      <c r="B22" s="246"/>
      <c r="C22" s="246"/>
      <c r="D22" s="246"/>
      <c r="E22" s="240"/>
      <c r="F22" s="247" t="s">
        <v>75</v>
      </c>
      <c r="G22" s="248"/>
      <c r="H22" s="241">
        <v>1</v>
      </c>
      <c r="I22" s="242"/>
      <c r="J22" s="231">
        <v>168000</v>
      </c>
      <c r="K22" s="232"/>
      <c r="L22" s="14">
        <f>ROUND(H22*J22,0)</f>
        <v>168000</v>
      </c>
    </row>
    <row r="23" spans="1:14" ht="13.5" customHeight="1" thickBot="1" x14ac:dyDescent="0.25">
      <c r="A23" s="249" t="s">
        <v>74</v>
      </c>
      <c r="B23" s="250"/>
      <c r="C23" s="250"/>
      <c r="D23" s="250"/>
      <c r="E23" s="212"/>
      <c r="F23" s="251" t="s">
        <v>75</v>
      </c>
      <c r="G23" s="252"/>
      <c r="H23" s="1">
        <v>1</v>
      </c>
      <c r="J23" s="215">
        <v>168000</v>
      </c>
      <c r="K23" s="216"/>
      <c r="L23" s="14">
        <f>ROUND(H23*J23,0)</f>
        <v>168000</v>
      </c>
      <c r="N23" s="22"/>
    </row>
    <row r="24" spans="1:14" ht="15.75" thickBot="1" x14ac:dyDescent="0.3">
      <c r="A24" s="217" t="s">
        <v>5</v>
      </c>
      <c r="B24" s="218"/>
      <c r="C24" s="218"/>
      <c r="D24" s="218"/>
      <c r="E24" s="218"/>
      <c r="F24" s="218"/>
      <c r="G24" s="218"/>
      <c r="H24" s="218"/>
      <c r="I24" s="218"/>
      <c r="J24" s="218"/>
      <c r="K24" s="219"/>
      <c r="L24" s="10">
        <f>+SUM(L18:L23)</f>
        <v>577776</v>
      </c>
    </row>
    <row r="25" spans="1:14" ht="15" x14ac:dyDescent="0.25">
      <c r="A25" s="21"/>
      <c r="L25" s="6"/>
    </row>
    <row r="26" spans="1:14" ht="15" x14ac:dyDescent="0.25">
      <c r="A26" s="20" t="s">
        <v>16</v>
      </c>
      <c r="B26" s="19"/>
      <c r="C26" s="19"/>
      <c r="D26" s="19"/>
      <c r="E26" s="19"/>
      <c r="F26" s="19"/>
      <c r="G26" s="19"/>
      <c r="H26" s="19"/>
      <c r="I26" s="19"/>
      <c r="J26" s="19"/>
      <c r="K26" s="19"/>
      <c r="L26" s="18"/>
    </row>
    <row r="27" spans="1:14" ht="15" thickBot="1" x14ac:dyDescent="0.25">
      <c r="A27" s="5"/>
      <c r="L27" s="6"/>
    </row>
    <row r="28" spans="1:14" ht="15" x14ac:dyDescent="0.25">
      <c r="A28" s="17" t="s">
        <v>15</v>
      </c>
      <c r="B28" s="16"/>
      <c r="C28" s="16"/>
      <c r="D28" s="16"/>
      <c r="E28" s="16"/>
      <c r="F28" s="221" t="s">
        <v>10</v>
      </c>
      <c r="G28" s="222"/>
      <c r="H28" s="221" t="s">
        <v>9</v>
      </c>
      <c r="I28" s="223"/>
      <c r="J28" s="221" t="s">
        <v>8</v>
      </c>
      <c r="K28" s="223"/>
      <c r="L28" s="15" t="s">
        <v>7</v>
      </c>
    </row>
    <row r="29" spans="1:14" x14ac:dyDescent="0.2">
      <c r="A29" s="224" t="s">
        <v>76</v>
      </c>
      <c r="B29" s="225"/>
      <c r="C29" s="225"/>
      <c r="D29" s="225"/>
      <c r="E29" s="226"/>
      <c r="F29" s="227" t="s">
        <v>96</v>
      </c>
      <c r="G29" s="228"/>
      <c r="H29" s="241">
        <v>4</v>
      </c>
      <c r="I29" s="242"/>
      <c r="J29" s="231">
        <v>21613</v>
      </c>
      <c r="K29" s="232"/>
      <c r="L29" s="14">
        <f t="shared" ref="L29:L47" si="1">ROUND(H29*J29,0)</f>
        <v>86452</v>
      </c>
    </row>
    <row r="30" spans="1:14" x14ac:dyDescent="0.2">
      <c r="A30" s="224" t="s">
        <v>77</v>
      </c>
      <c r="B30" s="225"/>
      <c r="C30" s="225"/>
      <c r="D30" s="225"/>
      <c r="E30" s="226"/>
      <c r="F30" s="227" t="s">
        <v>96</v>
      </c>
      <c r="G30" s="228"/>
      <c r="H30" s="241">
        <v>4</v>
      </c>
      <c r="I30" s="242"/>
      <c r="J30" s="231">
        <v>164710</v>
      </c>
      <c r="K30" s="232"/>
      <c r="L30" s="14">
        <f t="shared" ref="L30:L38" si="2">ROUND(H30*J30,0)</f>
        <v>658840</v>
      </c>
    </row>
    <row r="31" spans="1:14" x14ac:dyDescent="0.2">
      <c r="A31" s="224" t="s">
        <v>78</v>
      </c>
      <c r="B31" s="225"/>
      <c r="C31" s="225"/>
      <c r="D31" s="225"/>
      <c r="E31" s="226"/>
      <c r="F31" s="227" t="s">
        <v>96</v>
      </c>
      <c r="G31" s="228"/>
      <c r="H31" s="241">
        <v>4</v>
      </c>
      <c r="I31" s="242"/>
      <c r="J31" s="231">
        <v>29562</v>
      </c>
      <c r="K31" s="232"/>
      <c r="L31" s="14">
        <f t="shared" si="2"/>
        <v>118248</v>
      </c>
    </row>
    <row r="32" spans="1:14" x14ac:dyDescent="0.2">
      <c r="A32" s="224" t="s">
        <v>79</v>
      </c>
      <c r="B32" s="225"/>
      <c r="C32" s="225"/>
      <c r="D32" s="225"/>
      <c r="E32" s="226"/>
      <c r="F32" s="227" t="s">
        <v>96</v>
      </c>
      <c r="G32" s="228"/>
      <c r="H32" s="241">
        <v>2</v>
      </c>
      <c r="I32" s="242"/>
      <c r="J32" s="231">
        <v>5065</v>
      </c>
      <c r="K32" s="232"/>
      <c r="L32" s="14">
        <f t="shared" si="2"/>
        <v>10130</v>
      </c>
    </row>
    <row r="33" spans="1:12" x14ac:dyDescent="0.2">
      <c r="A33" s="224" t="s">
        <v>80</v>
      </c>
      <c r="B33" s="225"/>
      <c r="C33" s="225"/>
      <c r="D33" s="225"/>
      <c r="E33" s="226"/>
      <c r="F33" s="227" t="s">
        <v>96</v>
      </c>
      <c r="G33" s="228"/>
      <c r="H33" s="241">
        <v>8</v>
      </c>
      <c r="I33" s="242"/>
      <c r="J33" s="231">
        <v>6373</v>
      </c>
      <c r="K33" s="232"/>
      <c r="L33" s="14">
        <f t="shared" si="2"/>
        <v>50984</v>
      </c>
    </row>
    <row r="34" spans="1:12" x14ac:dyDescent="0.2">
      <c r="A34" s="224" t="s">
        <v>81</v>
      </c>
      <c r="B34" s="225"/>
      <c r="C34" s="225"/>
      <c r="D34" s="225"/>
      <c r="E34" s="226"/>
      <c r="F34" s="227" t="s">
        <v>96</v>
      </c>
      <c r="G34" s="228"/>
      <c r="H34" s="241">
        <v>20</v>
      </c>
      <c r="I34" s="242"/>
      <c r="J34" s="231">
        <v>120</v>
      </c>
      <c r="K34" s="232"/>
      <c r="L34" s="14">
        <f t="shared" si="2"/>
        <v>2400</v>
      </c>
    </row>
    <row r="35" spans="1:12" x14ac:dyDescent="0.2">
      <c r="A35" s="224" t="s">
        <v>82</v>
      </c>
      <c r="B35" s="225"/>
      <c r="C35" s="225"/>
      <c r="D35" s="225"/>
      <c r="E35" s="226"/>
      <c r="F35" s="227" t="s">
        <v>96</v>
      </c>
      <c r="G35" s="228"/>
      <c r="H35" s="241">
        <v>20</v>
      </c>
      <c r="I35" s="242"/>
      <c r="J35" s="231">
        <v>359</v>
      </c>
      <c r="K35" s="232"/>
      <c r="L35" s="14">
        <f t="shared" si="2"/>
        <v>7180</v>
      </c>
    </row>
    <row r="36" spans="1:12" x14ac:dyDescent="0.2">
      <c r="A36" s="224" t="s">
        <v>83</v>
      </c>
      <c r="B36" s="225"/>
      <c r="C36" s="225"/>
      <c r="D36" s="225"/>
      <c r="E36" s="226"/>
      <c r="F36" s="227" t="s">
        <v>96</v>
      </c>
      <c r="G36" s="228"/>
      <c r="H36" s="241">
        <v>38</v>
      </c>
      <c r="I36" s="242"/>
      <c r="J36" s="231">
        <v>246</v>
      </c>
      <c r="K36" s="232"/>
      <c r="L36" s="14">
        <f t="shared" si="2"/>
        <v>9348</v>
      </c>
    </row>
    <row r="37" spans="1:12" x14ac:dyDescent="0.2">
      <c r="A37" s="224" t="s">
        <v>84</v>
      </c>
      <c r="B37" s="225"/>
      <c r="C37" s="225"/>
      <c r="D37" s="225"/>
      <c r="E37" s="226"/>
      <c r="F37" s="227" t="s">
        <v>96</v>
      </c>
      <c r="G37" s="228"/>
      <c r="H37" s="241">
        <v>38</v>
      </c>
      <c r="I37" s="242"/>
      <c r="J37" s="231">
        <v>592</v>
      </c>
      <c r="K37" s="232"/>
      <c r="L37" s="14">
        <f t="shared" si="2"/>
        <v>22496</v>
      </c>
    </row>
    <row r="38" spans="1:12" x14ac:dyDescent="0.2">
      <c r="A38" s="224" t="s">
        <v>85</v>
      </c>
      <c r="B38" s="225"/>
      <c r="C38" s="225"/>
      <c r="D38" s="225"/>
      <c r="E38" s="226"/>
      <c r="F38" s="227" t="s">
        <v>96</v>
      </c>
      <c r="G38" s="228"/>
      <c r="H38" s="241">
        <v>3</v>
      </c>
      <c r="I38" s="242"/>
      <c r="J38" s="231">
        <v>180792</v>
      </c>
      <c r="K38" s="232"/>
      <c r="L38" s="14">
        <f t="shared" si="2"/>
        <v>542376</v>
      </c>
    </row>
    <row r="39" spans="1:12" x14ac:dyDescent="0.2">
      <c r="A39" s="224" t="s">
        <v>86</v>
      </c>
      <c r="B39" s="225"/>
      <c r="C39" s="225"/>
      <c r="D39" s="225"/>
      <c r="E39" s="226"/>
      <c r="F39" s="227" t="s">
        <v>96</v>
      </c>
      <c r="G39" s="228"/>
      <c r="H39" s="241">
        <v>3</v>
      </c>
      <c r="I39" s="242"/>
      <c r="J39" s="231">
        <v>3921</v>
      </c>
      <c r="K39" s="232"/>
      <c r="L39" s="14">
        <f t="shared" ref="L39:L46" si="3">ROUND(H39*J39,0)</f>
        <v>11763</v>
      </c>
    </row>
    <row r="40" spans="1:12" x14ac:dyDescent="0.2">
      <c r="A40" s="224" t="s">
        <v>87</v>
      </c>
      <c r="B40" s="225"/>
      <c r="C40" s="225"/>
      <c r="D40" s="225"/>
      <c r="E40" s="226"/>
      <c r="F40" s="227" t="s">
        <v>96</v>
      </c>
      <c r="G40" s="228"/>
      <c r="H40" s="241">
        <v>3</v>
      </c>
      <c r="I40" s="242"/>
      <c r="J40" s="231">
        <v>118839</v>
      </c>
      <c r="K40" s="232"/>
      <c r="L40" s="14">
        <f t="shared" si="3"/>
        <v>356517</v>
      </c>
    </row>
    <row r="41" spans="1:12" x14ac:dyDescent="0.2">
      <c r="A41" s="224" t="s">
        <v>88</v>
      </c>
      <c r="B41" s="225"/>
      <c r="C41" s="225"/>
      <c r="D41" s="225"/>
      <c r="E41" s="226"/>
      <c r="F41" s="227" t="s">
        <v>96</v>
      </c>
      <c r="G41" s="228"/>
      <c r="H41" s="241">
        <v>3</v>
      </c>
      <c r="I41" s="242"/>
      <c r="J41" s="231">
        <v>48944</v>
      </c>
      <c r="K41" s="232"/>
      <c r="L41" s="14">
        <f t="shared" si="3"/>
        <v>146832</v>
      </c>
    </row>
    <row r="42" spans="1:12" x14ac:dyDescent="0.2">
      <c r="A42" s="224" t="s">
        <v>89</v>
      </c>
      <c r="B42" s="225"/>
      <c r="C42" s="225"/>
      <c r="D42" s="225"/>
      <c r="E42" s="226"/>
      <c r="F42" s="227" t="s">
        <v>96</v>
      </c>
      <c r="G42" s="228"/>
      <c r="H42" s="241">
        <v>28.5</v>
      </c>
      <c r="I42" s="242"/>
      <c r="J42" s="231">
        <v>10052</v>
      </c>
      <c r="K42" s="232"/>
      <c r="L42" s="14">
        <f t="shared" si="3"/>
        <v>286482</v>
      </c>
    </row>
    <row r="43" spans="1:12" x14ac:dyDescent="0.2">
      <c r="A43" s="224" t="s">
        <v>90</v>
      </c>
      <c r="B43" s="225"/>
      <c r="C43" s="225"/>
      <c r="D43" s="225"/>
      <c r="E43" s="226"/>
      <c r="F43" s="227" t="s">
        <v>96</v>
      </c>
      <c r="G43" s="228"/>
      <c r="H43" s="241">
        <v>6</v>
      </c>
      <c r="I43" s="242"/>
      <c r="J43" s="231">
        <v>44196</v>
      </c>
      <c r="K43" s="232"/>
      <c r="L43" s="14">
        <f t="shared" si="3"/>
        <v>265176</v>
      </c>
    </row>
    <row r="44" spans="1:12" x14ac:dyDescent="0.2">
      <c r="A44" s="224" t="s">
        <v>91</v>
      </c>
      <c r="B44" s="225"/>
      <c r="C44" s="225"/>
      <c r="D44" s="225"/>
      <c r="E44" s="226"/>
      <c r="F44" s="227" t="s">
        <v>96</v>
      </c>
      <c r="G44" s="228"/>
      <c r="H44" s="241">
        <v>6</v>
      </c>
      <c r="I44" s="242"/>
      <c r="J44" s="231">
        <v>19461</v>
      </c>
      <c r="K44" s="232"/>
      <c r="L44" s="14">
        <f t="shared" si="3"/>
        <v>116766</v>
      </c>
    </row>
    <row r="45" spans="1:12" x14ac:dyDescent="0.2">
      <c r="A45" s="224" t="s">
        <v>92</v>
      </c>
      <c r="B45" s="225"/>
      <c r="C45" s="225"/>
      <c r="D45" s="225"/>
      <c r="E45" s="226"/>
      <c r="F45" s="227" t="s">
        <v>96</v>
      </c>
      <c r="G45" s="228"/>
      <c r="H45" s="241">
        <v>3</v>
      </c>
      <c r="I45" s="242"/>
      <c r="J45" s="231">
        <v>58030</v>
      </c>
      <c r="K45" s="232"/>
      <c r="L45" s="14">
        <f t="shared" si="3"/>
        <v>174090</v>
      </c>
    </row>
    <row r="46" spans="1:12" x14ac:dyDescent="0.2">
      <c r="A46" s="224" t="s">
        <v>93</v>
      </c>
      <c r="B46" s="225"/>
      <c r="C46" s="225"/>
      <c r="D46" s="225"/>
      <c r="E46" s="226"/>
      <c r="F46" s="227" t="s">
        <v>96</v>
      </c>
      <c r="G46" s="228"/>
      <c r="H46" s="241">
        <v>4</v>
      </c>
      <c r="I46" s="242"/>
      <c r="J46" s="231">
        <v>14865</v>
      </c>
      <c r="K46" s="232"/>
      <c r="L46" s="14">
        <f t="shared" si="3"/>
        <v>59460</v>
      </c>
    </row>
    <row r="47" spans="1:12" x14ac:dyDescent="0.2">
      <c r="A47" s="224" t="s">
        <v>94</v>
      </c>
      <c r="B47" s="225"/>
      <c r="C47" s="225"/>
      <c r="D47" s="225"/>
      <c r="E47" s="226"/>
      <c r="F47" s="227" t="s">
        <v>96</v>
      </c>
      <c r="G47" s="228"/>
      <c r="H47" s="241">
        <v>6</v>
      </c>
      <c r="I47" s="242"/>
      <c r="J47" s="231">
        <v>3441</v>
      </c>
      <c r="K47" s="232"/>
      <c r="L47" s="14">
        <f t="shared" si="1"/>
        <v>20646</v>
      </c>
    </row>
    <row r="48" spans="1:12" x14ac:dyDescent="0.2">
      <c r="A48" s="224" t="s">
        <v>95</v>
      </c>
      <c r="B48" s="225"/>
      <c r="C48" s="225"/>
      <c r="D48" s="225"/>
      <c r="E48" s="226"/>
      <c r="F48" s="227" t="s">
        <v>96</v>
      </c>
      <c r="G48" s="228"/>
      <c r="H48" s="241">
        <v>18</v>
      </c>
      <c r="I48" s="242"/>
      <c r="J48" s="231">
        <v>1200</v>
      </c>
      <c r="K48" s="232"/>
      <c r="L48" s="14">
        <f>ROUND(H48*J48,0)</f>
        <v>21600</v>
      </c>
    </row>
    <row r="49" spans="1:12" x14ac:dyDescent="0.2">
      <c r="A49" s="224"/>
      <c r="B49" s="225"/>
      <c r="C49" s="225"/>
      <c r="D49" s="225"/>
      <c r="E49" s="226"/>
      <c r="F49" s="239"/>
      <c r="G49" s="240"/>
      <c r="H49" s="241"/>
      <c r="I49" s="242"/>
      <c r="J49" s="231"/>
      <c r="K49" s="232"/>
      <c r="L49" s="14">
        <f>ROUND(H49*J49,0)</f>
        <v>0</v>
      </c>
    </row>
    <row r="50" spans="1:12" ht="15" thickBot="1" x14ac:dyDescent="0.25">
      <c r="A50" s="224"/>
      <c r="B50" s="225"/>
      <c r="C50" s="225"/>
      <c r="D50" s="225"/>
      <c r="E50" s="226"/>
      <c r="F50" s="211"/>
      <c r="G50" s="212"/>
      <c r="H50" s="243"/>
      <c r="I50" s="244"/>
      <c r="J50" s="215"/>
      <c r="K50" s="216"/>
      <c r="L50" s="11">
        <f>ROUND(H50*J50,0)</f>
        <v>0</v>
      </c>
    </row>
    <row r="51" spans="1:12" ht="15.75" thickBot="1" x14ac:dyDescent="0.3">
      <c r="A51" s="217" t="s">
        <v>5</v>
      </c>
      <c r="B51" s="218"/>
      <c r="C51" s="218"/>
      <c r="D51" s="218"/>
      <c r="E51" s="218"/>
      <c r="F51" s="218"/>
      <c r="G51" s="218"/>
      <c r="H51" s="218"/>
      <c r="I51" s="218"/>
      <c r="J51" s="218"/>
      <c r="K51" s="219"/>
      <c r="L51" s="10">
        <f>SUM(L29:L50)</f>
        <v>2967786</v>
      </c>
    </row>
    <row r="52" spans="1:12" x14ac:dyDescent="0.2">
      <c r="A52" s="5"/>
      <c r="L52" s="6"/>
    </row>
    <row r="53" spans="1:12" ht="15" x14ac:dyDescent="0.25">
      <c r="A53" s="20" t="s">
        <v>14</v>
      </c>
      <c r="B53" s="19"/>
      <c r="C53" s="19"/>
      <c r="D53" s="19"/>
      <c r="E53" s="19"/>
      <c r="F53" s="19"/>
      <c r="G53" s="19"/>
      <c r="H53" s="19"/>
      <c r="I53" s="19"/>
      <c r="J53" s="19"/>
      <c r="K53" s="19"/>
      <c r="L53" s="18"/>
    </row>
    <row r="54" spans="1:12" ht="15" thickBot="1" x14ac:dyDescent="0.25">
      <c r="A54" s="5"/>
      <c r="L54" s="6"/>
    </row>
    <row r="55" spans="1:12" ht="15" x14ac:dyDescent="0.25">
      <c r="A55" s="17" t="s">
        <v>13</v>
      </c>
      <c r="B55" s="16"/>
      <c r="C55" s="16"/>
      <c r="D55" s="16"/>
      <c r="E55" s="16"/>
      <c r="F55" s="221" t="s">
        <v>10</v>
      </c>
      <c r="G55" s="222"/>
      <c r="H55" s="221" t="s">
        <v>9</v>
      </c>
      <c r="I55" s="223"/>
      <c r="J55" s="221" t="s">
        <v>8</v>
      </c>
      <c r="K55" s="223"/>
      <c r="L55" s="15" t="s">
        <v>7</v>
      </c>
    </row>
    <row r="56" spans="1:12" ht="15" customHeight="1" x14ac:dyDescent="0.2">
      <c r="A56" s="224" t="s">
        <v>142</v>
      </c>
      <c r="B56" s="225"/>
      <c r="C56" s="225"/>
      <c r="D56" s="225"/>
      <c r="E56" s="226"/>
      <c r="F56" s="233" t="s">
        <v>70</v>
      </c>
      <c r="G56" s="234"/>
      <c r="H56" s="229">
        <v>0.7</v>
      </c>
      <c r="I56" s="230"/>
      <c r="J56" s="231">
        <v>212619</v>
      </c>
      <c r="K56" s="232"/>
      <c r="L56" s="14">
        <f>ROUND(H56*J56,0)</f>
        <v>148833</v>
      </c>
    </row>
    <row r="57" spans="1:12" ht="15.75" customHeight="1" thickBot="1" x14ac:dyDescent="0.25">
      <c r="A57" s="235"/>
      <c r="B57" s="236"/>
      <c r="C57" s="236"/>
      <c r="D57" s="236"/>
      <c r="E57" s="237"/>
      <c r="F57" s="238"/>
      <c r="G57" s="237"/>
      <c r="H57" s="213"/>
      <c r="I57" s="214"/>
      <c r="J57" s="215"/>
      <c r="K57" s="216"/>
      <c r="L57" s="11">
        <f>ROUND(H57*J57,0)</f>
        <v>0</v>
      </c>
    </row>
    <row r="58" spans="1:12" ht="15.75" thickBot="1" x14ac:dyDescent="0.3">
      <c r="A58" s="217" t="s">
        <v>5</v>
      </c>
      <c r="B58" s="218"/>
      <c r="C58" s="218"/>
      <c r="D58" s="218"/>
      <c r="E58" s="218"/>
      <c r="F58" s="218"/>
      <c r="G58" s="218"/>
      <c r="H58" s="218"/>
      <c r="I58" s="218"/>
      <c r="J58" s="218"/>
      <c r="K58" s="219"/>
      <c r="L58" s="10">
        <f>SUM(L56:L57)</f>
        <v>148833</v>
      </c>
    </row>
    <row r="59" spans="1:12" x14ac:dyDescent="0.2">
      <c r="A59" s="5"/>
      <c r="L59" s="6"/>
    </row>
    <row r="60" spans="1:12" ht="15" x14ac:dyDescent="0.25">
      <c r="A60" s="20" t="s">
        <v>12</v>
      </c>
      <c r="B60" s="19"/>
      <c r="C60" s="19"/>
      <c r="D60" s="19"/>
      <c r="E60" s="19"/>
      <c r="F60" s="19"/>
      <c r="G60" s="19"/>
      <c r="H60" s="19"/>
      <c r="I60" s="19"/>
      <c r="J60" s="19"/>
      <c r="K60" s="19"/>
      <c r="L60" s="18"/>
    </row>
    <row r="61" spans="1:12" ht="12.75" customHeight="1" thickBot="1" x14ac:dyDescent="0.25">
      <c r="A61" s="5"/>
      <c r="L61" s="6"/>
    </row>
    <row r="62" spans="1:12" ht="15" x14ac:dyDescent="0.25">
      <c r="A62" s="17" t="s">
        <v>11</v>
      </c>
      <c r="B62" s="16"/>
      <c r="C62" s="16"/>
      <c r="D62" s="16"/>
      <c r="E62" s="16"/>
      <c r="F62" s="221" t="s">
        <v>10</v>
      </c>
      <c r="G62" s="222"/>
      <c r="H62" s="221" t="s">
        <v>9</v>
      </c>
      <c r="I62" s="223"/>
      <c r="J62" s="221" t="s">
        <v>8</v>
      </c>
      <c r="K62" s="223"/>
      <c r="L62" s="15" t="s">
        <v>7</v>
      </c>
    </row>
    <row r="63" spans="1:12" x14ac:dyDescent="0.2">
      <c r="A63" s="224" t="s">
        <v>71</v>
      </c>
      <c r="B63" s="225"/>
      <c r="C63" s="225"/>
      <c r="D63" s="225"/>
      <c r="E63" s="226"/>
      <c r="F63" s="227" t="s">
        <v>6</v>
      </c>
      <c r="G63" s="228"/>
      <c r="H63" s="229">
        <v>8</v>
      </c>
      <c r="I63" s="230"/>
      <c r="J63" s="231">
        <v>95608</v>
      </c>
      <c r="K63" s="232"/>
      <c r="L63" s="14">
        <f>ROUND(H63*J63,0)</f>
        <v>764864</v>
      </c>
    </row>
    <row r="64" spans="1:12" ht="14.25" customHeight="1" thickBot="1" x14ac:dyDescent="0.25">
      <c r="A64" s="13" t="s">
        <v>71</v>
      </c>
      <c r="B64" s="12"/>
      <c r="C64" s="12"/>
      <c r="D64" s="12"/>
      <c r="E64" s="12"/>
      <c r="F64" s="251" t="s">
        <v>6</v>
      </c>
      <c r="G64" s="252"/>
      <c r="H64" s="213">
        <v>8</v>
      </c>
      <c r="I64" s="214"/>
      <c r="J64" s="215">
        <v>95608</v>
      </c>
      <c r="K64" s="216"/>
      <c r="L64" s="11">
        <f>ROUND(H64*J64,0)</f>
        <v>764864</v>
      </c>
    </row>
    <row r="65" spans="1:14" ht="14.25" customHeight="1" thickBot="1" x14ac:dyDescent="0.3">
      <c r="A65" s="217" t="s">
        <v>5</v>
      </c>
      <c r="B65" s="218"/>
      <c r="C65" s="218"/>
      <c r="D65" s="218"/>
      <c r="E65" s="218"/>
      <c r="F65" s="218"/>
      <c r="G65" s="218"/>
      <c r="H65" s="218"/>
      <c r="I65" s="218"/>
      <c r="J65" s="218"/>
      <c r="K65" s="219"/>
      <c r="L65" s="10">
        <f>SUM(L63:L64)</f>
        <v>1529728</v>
      </c>
    </row>
    <row r="66" spans="1:14" ht="9.75" customHeight="1" thickBot="1" x14ac:dyDescent="0.25">
      <c r="A66" s="5"/>
      <c r="L66" s="6"/>
    </row>
    <row r="67" spans="1:14" ht="15.75" thickBot="1" x14ac:dyDescent="0.3">
      <c r="A67" s="217" t="s">
        <v>4</v>
      </c>
      <c r="B67" s="218"/>
      <c r="C67" s="218"/>
      <c r="D67" s="218"/>
      <c r="E67" s="218"/>
      <c r="F67" s="218"/>
      <c r="G67" s="218"/>
      <c r="H67" s="218"/>
      <c r="I67" s="218"/>
      <c r="J67" s="218"/>
      <c r="K67" s="219"/>
      <c r="L67" s="62">
        <f>+ROUND(L24+L51+L58+L65,2)</f>
        <v>5224123</v>
      </c>
      <c r="M67" s="9"/>
      <c r="N67" s="7"/>
    </row>
    <row r="68" spans="1:14" x14ac:dyDescent="0.2">
      <c r="A68" s="5"/>
      <c r="L68" s="6"/>
      <c r="N68" s="7"/>
    </row>
    <row r="69" spans="1:14" ht="3" customHeight="1" x14ac:dyDescent="0.2">
      <c r="A69" s="5"/>
      <c r="L69" s="6"/>
    </row>
    <row r="70" spans="1:14" ht="108" customHeight="1" x14ac:dyDescent="0.2">
      <c r="A70" s="5"/>
      <c r="C70" s="8"/>
      <c r="D70" s="8"/>
      <c r="E70" s="8"/>
      <c r="F70" s="8"/>
      <c r="G70" s="8"/>
      <c r="H70" s="8"/>
      <c r="I70" s="8"/>
      <c r="J70" s="8"/>
      <c r="L70" s="6"/>
      <c r="N70" s="7"/>
    </row>
    <row r="71" spans="1:14" ht="15" x14ac:dyDescent="0.25">
      <c r="A71" s="5"/>
      <c r="C71" s="220" t="s">
        <v>51</v>
      </c>
      <c r="D71" s="220"/>
      <c r="E71" s="220"/>
      <c r="F71" s="220"/>
      <c r="G71" s="220"/>
      <c r="H71" s="220"/>
      <c r="I71" s="220"/>
      <c r="J71" s="220"/>
      <c r="L71" s="6"/>
      <c r="N71" s="7"/>
    </row>
    <row r="72" spans="1:14" x14ac:dyDescent="0.2">
      <c r="A72" s="205" t="s">
        <v>109</v>
      </c>
      <c r="B72" s="206"/>
      <c r="C72" s="206"/>
      <c r="D72" s="206"/>
      <c r="E72" s="206"/>
      <c r="F72" s="206"/>
      <c r="G72" s="206"/>
      <c r="H72" s="206"/>
      <c r="I72" s="206"/>
      <c r="J72" s="206"/>
      <c r="K72" s="206"/>
      <c r="L72" s="207"/>
      <c r="N72" s="7"/>
    </row>
    <row r="73" spans="1:14" x14ac:dyDescent="0.2">
      <c r="A73" s="205" t="s">
        <v>3</v>
      </c>
      <c r="B73" s="206"/>
      <c r="C73" s="206"/>
      <c r="D73" s="206"/>
      <c r="E73" s="206"/>
      <c r="F73" s="206"/>
      <c r="G73" s="206"/>
      <c r="H73" s="206"/>
      <c r="I73" s="206"/>
      <c r="J73" s="206"/>
      <c r="K73" s="206"/>
      <c r="L73" s="207"/>
      <c r="N73" s="7"/>
    </row>
    <row r="74" spans="1:14" x14ac:dyDescent="0.2">
      <c r="A74" s="5"/>
      <c r="F74" s="1" t="s">
        <v>2</v>
      </c>
      <c r="L74" s="6"/>
    </row>
    <row r="75" spans="1:14" x14ac:dyDescent="0.2">
      <c r="A75" s="5"/>
      <c r="C75" s="208"/>
      <c r="D75" s="208"/>
      <c r="E75" s="208"/>
      <c r="F75" s="208"/>
      <c r="G75" s="208"/>
      <c r="H75" s="208"/>
      <c r="I75" s="208"/>
      <c r="J75" s="208"/>
      <c r="L75" s="6"/>
    </row>
    <row r="76" spans="1:14" x14ac:dyDescent="0.2">
      <c r="A76" s="5" t="s">
        <v>1</v>
      </c>
      <c r="I76" s="209"/>
      <c r="J76" s="209"/>
      <c r="K76" s="209"/>
      <c r="L76" s="210"/>
    </row>
    <row r="77" spans="1:14" x14ac:dyDescent="0.2">
      <c r="A77" s="5" t="s">
        <v>0</v>
      </c>
      <c r="I77" s="209"/>
      <c r="J77" s="209"/>
      <c r="K77" s="209"/>
      <c r="L77" s="210"/>
    </row>
    <row r="78" spans="1:14" ht="15" thickBot="1" x14ac:dyDescent="0.25">
      <c r="A78" s="4"/>
      <c r="B78" s="3"/>
      <c r="C78" s="3"/>
      <c r="D78" s="3"/>
      <c r="E78" s="3"/>
      <c r="F78" s="3"/>
      <c r="G78" s="3"/>
      <c r="H78" s="3"/>
      <c r="I78" s="3"/>
      <c r="J78" s="3"/>
      <c r="K78" s="3"/>
      <c r="L78" s="2"/>
    </row>
  </sheetData>
  <mergeCells count="157">
    <mergeCell ref="C75:J75"/>
    <mergeCell ref="I76:L77"/>
    <mergeCell ref="F64:G64"/>
    <mergeCell ref="H64:I64"/>
    <mergeCell ref="J64:K64"/>
    <mergeCell ref="A65:K65"/>
    <mergeCell ref="A67:K67"/>
    <mergeCell ref="C71:J71"/>
    <mergeCell ref="F62:G62"/>
    <mergeCell ref="H62:I62"/>
    <mergeCell ref="J62:K62"/>
    <mergeCell ref="A63:E63"/>
    <mergeCell ref="F63:G63"/>
    <mergeCell ref="H63:I63"/>
    <mergeCell ref="J63:K63"/>
    <mergeCell ref="A72:L72"/>
    <mergeCell ref="A73:L73"/>
    <mergeCell ref="A56:E56"/>
    <mergeCell ref="F56:G56"/>
    <mergeCell ref="H56:I56"/>
    <mergeCell ref="J56:K56"/>
    <mergeCell ref="A57:E57"/>
    <mergeCell ref="F57:G57"/>
    <mergeCell ref="H57:I57"/>
    <mergeCell ref="J57:K57"/>
    <mergeCell ref="A58:K58"/>
    <mergeCell ref="F55:G55"/>
    <mergeCell ref="H55:I55"/>
    <mergeCell ref="J55:K55"/>
    <mergeCell ref="A48:E48"/>
    <mergeCell ref="F48:G48"/>
    <mergeCell ref="H48:I48"/>
    <mergeCell ref="J48:K48"/>
    <mergeCell ref="A49:E49"/>
    <mergeCell ref="F49:G49"/>
    <mergeCell ref="H49:I49"/>
    <mergeCell ref="J49:K49"/>
    <mergeCell ref="A50:E50"/>
    <mergeCell ref="F50:G50"/>
    <mergeCell ref="H50:I50"/>
    <mergeCell ref="J50:K50"/>
    <mergeCell ref="A51:K51"/>
    <mergeCell ref="A18:E18"/>
    <mergeCell ref="F18:G18"/>
    <mergeCell ref="H18:I18"/>
    <mergeCell ref="J18:K18"/>
    <mergeCell ref="A22:E22"/>
    <mergeCell ref="F22:G22"/>
    <mergeCell ref="H22:I22"/>
    <mergeCell ref="J22:K22"/>
    <mergeCell ref="A23:E23"/>
    <mergeCell ref="F23:G23"/>
    <mergeCell ref="J23:K23"/>
    <mergeCell ref="A21:E21"/>
    <mergeCell ref="F21:G21"/>
    <mergeCell ref="H21:I21"/>
    <mergeCell ref="J21:K21"/>
    <mergeCell ref="A7:L7"/>
    <mergeCell ref="A1:L3"/>
    <mergeCell ref="A4:A5"/>
    <mergeCell ref="B4:B5"/>
    <mergeCell ref="F4:L5"/>
    <mergeCell ref="A6:L6"/>
    <mergeCell ref="B12:K12"/>
    <mergeCell ref="B13:K13"/>
    <mergeCell ref="A17:E17"/>
    <mergeCell ref="F17:G17"/>
    <mergeCell ref="H17:I17"/>
    <mergeCell ref="J17:K17"/>
    <mergeCell ref="A29:E29"/>
    <mergeCell ref="F29:G29"/>
    <mergeCell ref="H29:I29"/>
    <mergeCell ref="J29:K29"/>
    <mergeCell ref="A19:E19"/>
    <mergeCell ref="F19:G19"/>
    <mergeCell ref="H19:I19"/>
    <mergeCell ref="J19:K19"/>
    <mergeCell ref="A20:E20"/>
    <mergeCell ref="F20:G20"/>
    <mergeCell ref="H20:I20"/>
    <mergeCell ref="J20:K20"/>
    <mergeCell ref="F28:G28"/>
    <mergeCell ref="H28:I28"/>
    <mergeCell ref="J28:K28"/>
    <mergeCell ref="A24:K24"/>
    <mergeCell ref="A30:E30"/>
    <mergeCell ref="F30:G30"/>
    <mergeCell ref="H30:I30"/>
    <mergeCell ref="J30:K30"/>
    <mergeCell ref="A31:E31"/>
    <mergeCell ref="F31:G31"/>
    <mergeCell ref="H31:I31"/>
    <mergeCell ref="J31:K31"/>
    <mergeCell ref="A32:E32"/>
    <mergeCell ref="F32:G32"/>
    <mergeCell ref="H32:I32"/>
    <mergeCell ref="J32:K32"/>
    <mergeCell ref="A33:E33"/>
    <mergeCell ref="F33:G33"/>
    <mergeCell ref="H33:I33"/>
    <mergeCell ref="J33:K33"/>
    <mergeCell ref="A34:E34"/>
    <mergeCell ref="F34:G34"/>
    <mergeCell ref="H34:I34"/>
    <mergeCell ref="J34:K34"/>
    <mergeCell ref="A47:E47"/>
    <mergeCell ref="F47:G47"/>
    <mergeCell ref="H47:I47"/>
    <mergeCell ref="J47:K47"/>
    <mergeCell ref="A37:E37"/>
    <mergeCell ref="F37:G37"/>
    <mergeCell ref="H37:I37"/>
    <mergeCell ref="J37:K37"/>
    <mergeCell ref="A38:E38"/>
    <mergeCell ref="F38:G38"/>
    <mergeCell ref="H38:I38"/>
    <mergeCell ref="J38:K38"/>
    <mergeCell ref="A35:E35"/>
    <mergeCell ref="F35:G35"/>
    <mergeCell ref="H35:I35"/>
    <mergeCell ref="J35:K35"/>
    <mergeCell ref="A36:E36"/>
    <mergeCell ref="F36:G36"/>
    <mergeCell ref="H36:I36"/>
    <mergeCell ref="J36:K36"/>
    <mergeCell ref="A41:E41"/>
    <mergeCell ref="F41:G41"/>
    <mergeCell ref="H41:I41"/>
    <mergeCell ref="J41:K41"/>
    <mergeCell ref="A42:E42"/>
    <mergeCell ref="F42:G42"/>
    <mergeCell ref="H42:I42"/>
    <mergeCell ref="J42:K42"/>
    <mergeCell ref="A39:E39"/>
    <mergeCell ref="F39:G39"/>
    <mergeCell ref="H39:I39"/>
    <mergeCell ref="J39:K39"/>
    <mergeCell ref="A40:E40"/>
    <mergeCell ref="F40:G40"/>
    <mergeCell ref="H40:I40"/>
    <mergeCell ref="J40:K40"/>
    <mergeCell ref="A45:E45"/>
    <mergeCell ref="F45:G45"/>
    <mergeCell ref="H45:I45"/>
    <mergeCell ref="J45:K45"/>
    <mergeCell ref="A46:E46"/>
    <mergeCell ref="F46:G46"/>
    <mergeCell ref="H46:I46"/>
    <mergeCell ref="J46:K46"/>
    <mergeCell ref="A43:E43"/>
    <mergeCell ref="F43:G43"/>
    <mergeCell ref="H43:I43"/>
    <mergeCell ref="J43:K43"/>
    <mergeCell ref="A44:E44"/>
    <mergeCell ref="F44:G44"/>
    <mergeCell ref="H44:I44"/>
    <mergeCell ref="J44:K44"/>
  </mergeCells>
  <printOptions horizontalCentered="1" verticalCentered="1"/>
  <pageMargins left="0.70866141732283472" right="0.70866141732283472" top="0.94488188976377963" bottom="0.55118110236220474" header="0.31496062992125984" footer="0.31496062992125984"/>
  <pageSetup scale="51" orientation="portrait" r:id="rId1"/>
  <headerFooter>
    <oddHeader>&amp;L&amp;G&amp;R&amp;"Arial Narrow,Negrita"&amp;12
PROCESO VIVIENDA
ANALISIS DE PRECIOS
 UNITARIOS DE ITEMS O ACTIVIDADES NO PREVISTAS 
&amp;G</oddHeader>
    <oddFooter>&amp;L&amp;"Arial,Normal"&amp;8MI1-FO-050 | 10/04/2024  | V.02&amp;R&amp;"Arial,Normal"&amp;8&amp;Pde&amp;N</odd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9F988-16EA-450A-9908-0AD4D8F0EAFC}">
  <sheetPr>
    <tabColor rgb="FF00B050"/>
    <pageSetUpPr fitToPage="1"/>
  </sheetPr>
  <dimension ref="A1:N57"/>
  <sheetViews>
    <sheetView view="pageBreakPreview" topLeftCell="A3" zoomScale="55" zoomScaleNormal="100" zoomScaleSheetLayoutView="55" workbookViewId="0">
      <selection activeCell="F15" sqref="F15"/>
    </sheetView>
  </sheetViews>
  <sheetFormatPr baseColWidth="10" defaultColWidth="11.42578125" defaultRowHeight="14.25" x14ac:dyDescent="0.2"/>
  <cols>
    <col min="1" max="1" width="17" style="1" customWidth="1"/>
    <col min="2" max="2" width="7.85546875" style="1" customWidth="1"/>
    <col min="3" max="3" width="11.42578125" style="1" customWidth="1"/>
    <col min="4" max="4" width="12.28515625" style="1" customWidth="1"/>
    <col min="5" max="6" width="11.42578125" style="1" customWidth="1"/>
    <col min="7" max="7" width="10.140625" style="1" customWidth="1"/>
    <col min="8" max="8" width="11.28515625" style="1" customWidth="1"/>
    <col min="9" max="9" width="11.5703125" style="1" customWidth="1"/>
    <col min="10" max="10" width="12.140625" style="1" customWidth="1"/>
    <col min="11" max="11" width="11.42578125" style="1" customWidth="1"/>
    <col min="12" max="12" width="18.85546875" style="1" customWidth="1"/>
    <col min="13" max="13" width="11.42578125" style="1"/>
    <col min="14" max="14" width="15.85546875" style="1" customWidth="1"/>
    <col min="15" max="16384" width="11.42578125" style="1"/>
  </cols>
  <sheetData>
    <row r="1" spans="1:14" ht="36" customHeight="1" x14ac:dyDescent="0.2">
      <c r="A1" s="265" t="s">
        <v>26</v>
      </c>
      <c r="B1" s="266"/>
      <c r="C1" s="266"/>
      <c r="D1" s="266"/>
      <c r="E1" s="266"/>
      <c r="F1" s="266"/>
      <c r="G1" s="266"/>
      <c r="H1" s="266"/>
      <c r="I1" s="266"/>
      <c r="J1" s="266"/>
      <c r="K1" s="266"/>
      <c r="L1" s="267"/>
    </row>
    <row r="2" spans="1:14" ht="37.5" customHeight="1" x14ac:dyDescent="0.2">
      <c r="A2" s="268"/>
      <c r="B2" s="269"/>
      <c r="C2" s="269"/>
      <c r="D2" s="269"/>
      <c r="E2" s="269"/>
      <c r="F2" s="269"/>
      <c r="G2" s="269"/>
      <c r="H2" s="269"/>
      <c r="I2" s="269"/>
      <c r="J2" s="269"/>
      <c r="K2" s="269"/>
      <c r="L2" s="270"/>
    </row>
    <row r="3" spans="1:14" ht="51" customHeight="1" x14ac:dyDescent="0.2">
      <c r="A3" s="271"/>
      <c r="B3" s="272"/>
      <c r="C3" s="272"/>
      <c r="D3" s="272"/>
      <c r="E3" s="272"/>
      <c r="F3" s="272"/>
      <c r="G3" s="272"/>
      <c r="H3" s="272"/>
      <c r="I3" s="272"/>
      <c r="J3" s="272"/>
      <c r="K3" s="272"/>
      <c r="L3" s="273"/>
    </row>
    <row r="4" spans="1:14" ht="25.5" customHeight="1" x14ac:dyDescent="0.2">
      <c r="A4" s="274" t="s">
        <v>25</v>
      </c>
      <c r="B4" s="275" t="s">
        <v>24</v>
      </c>
      <c r="C4" s="52" t="s">
        <v>23</v>
      </c>
      <c r="D4" s="52" t="s">
        <v>22</v>
      </c>
      <c r="E4" s="52" t="s">
        <v>21</v>
      </c>
      <c r="F4" s="277" t="str">
        <f>'PRESUPUESTO OFICIAL  opcion 2'!A1</f>
        <v>MANTENIMIENTO CORRECTIVO DE LAS INSTALACIONES Y LA SUBESTACION ELÉCTRICA DE LA CENTRAL DE ABASTOS DEL MUNICIPIO DE YOPAL – CASANARE</v>
      </c>
      <c r="G4" s="278"/>
      <c r="H4" s="278"/>
      <c r="I4" s="278"/>
      <c r="J4" s="278"/>
      <c r="K4" s="278"/>
      <c r="L4" s="279"/>
    </row>
    <row r="5" spans="1:14" ht="28.5" customHeight="1" x14ac:dyDescent="0.2">
      <c r="A5" s="274"/>
      <c r="B5" s="276"/>
      <c r="C5" s="53">
        <v>14</v>
      </c>
      <c r="D5" s="53">
        <v>7</v>
      </c>
      <c r="E5" s="53">
        <v>2026</v>
      </c>
      <c r="F5" s="280"/>
      <c r="G5" s="281"/>
      <c r="H5" s="281"/>
      <c r="I5" s="281"/>
      <c r="J5" s="281"/>
      <c r="K5" s="281"/>
      <c r="L5" s="282"/>
    </row>
    <row r="6" spans="1:14" ht="35.25" customHeight="1" x14ac:dyDescent="0.2">
      <c r="A6" s="283" t="s">
        <v>20</v>
      </c>
      <c r="B6" s="284"/>
      <c r="C6" s="284"/>
      <c r="D6" s="284"/>
      <c r="E6" s="284"/>
      <c r="F6" s="284"/>
      <c r="G6" s="284"/>
      <c r="H6" s="284"/>
      <c r="I6" s="284"/>
      <c r="J6" s="284"/>
      <c r="K6" s="284"/>
      <c r="L6" s="285"/>
    </row>
    <row r="7" spans="1:14" ht="10.5" customHeight="1" thickBot="1" x14ac:dyDescent="0.25">
      <c r="A7" s="262"/>
      <c r="B7" s="263"/>
      <c r="C7" s="263"/>
      <c r="D7" s="263"/>
      <c r="E7" s="263"/>
      <c r="F7" s="263"/>
      <c r="G7" s="263"/>
      <c r="H7" s="263"/>
      <c r="I7" s="263"/>
      <c r="J7" s="263"/>
      <c r="K7" s="263"/>
      <c r="L7" s="264"/>
    </row>
    <row r="8" spans="1:14" s="57" customFormat="1" ht="20.25" customHeight="1" thickTop="1" thickBot="1" x14ac:dyDescent="0.3">
      <c r="A8" s="54" t="s">
        <v>41</v>
      </c>
      <c r="B8" s="55"/>
      <c r="C8" s="55"/>
      <c r="D8" s="55"/>
      <c r="E8" s="55"/>
      <c r="F8" s="55"/>
      <c r="G8" s="55"/>
      <c r="H8" s="55"/>
      <c r="I8" s="55"/>
      <c r="J8" s="55"/>
      <c r="K8" s="55"/>
      <c r="L8" s="56"/>
    </row>
    <row r="9" spans="1:14" ht="15" thickBot="1" x14ac:dyDescent="0.25">
      <c r="A9" s="29"/>
      <c r="B9" s="28"/>
      <c r="C9" s="28"/>
      <c r="D9" s="28"/>
      <c r="E9" s="28"/>
      <c r="F9" s="28"/>
      <c r="G9" s="28"/>
      <c r="H9" s="28"/>
      <c r="I9" s="28"/>
      <c r="J9" s="28"/>
      <c r="K9" s="28"/>
      <c r="L9" s="27"/>
    </row>
    <row r="10" spans="1:14" ht="22.5" customHeight="1" thickBot="1" x14ac:dyDescent="0.25">
      <c r="A10" s="58" t="s">
        <v>19</v>
      </c>
      <c r="B10" s="45"/>
      <c r="C10" s="46"/>
      <c r="D10" s="46"/>
      <c r="E10" s="46"/>
      <c r="F10" s="46"/>
      <c r="G10" s="46"/>
      <c r="H10" s="46"/>
      <c r="I10" s="46"/>
      <c r="J10" s="46"/>
      <c r="K10" s="46"/>
      <c r="L10" s="47"/>
    </row>
    <row r="11" spans="1:14" ht="11.25" customHeight="1" thickBot="1" x14ac:dyDescent="0.25">
      <c r="A11" s="5"/>
      <c r="L11" s="6"/>
      <c r="N11" s="26"/>
    </row>
    <row r="12" spans="1:14" ht="12" customHeight="1" x14ac:dyDescent="0.25">
      <c r="A12" s="25" t="s">
        <v>18</v>
      </c>
      <c r="B12" s="253" t="s">
        <v>15</v>
      </c>
      <c r="C12" s="254"/>
      <c r="D12" s="254"/>
      <c r="E12" s="254"/>
      <c r="F12" s="254"/>
      <c r="G12" s="254"/>
      <c r="H12" s="254"/>
      <c r="I12" s="254"/>
      <c r="J12" s="254"/>
      <c r="K12" s="255"/>
      <c r="L12" s="25" t="s">
        <v>10</v>
      </c>
    </row>
    <row r="13" spans="1:14" ht="47.25" customHeight="1" thickBot="1" x14ac:dyDescent="0.25">
      <c r="A13" s="24" t="s">
        <v>203</v>
      </c>
      <c r="B13" s="256" t="str">
        <f>'PRESUPUESTO OFICIAL '!D12</f>
        <v>Alquiler de un transformador de potencia de media tensión incluye (alquiler, grúa hidráulica, transportes, conexiones con maniobras). -g</v>
      </c>
      <c r="C13" s="257"/>
      <c r="D13" s="257"/>
      <c r="E13" s="257"/>
      <c r="F13" s="257"/>
      <c r="G13" s="257"/>
      <c r="H13" s="257"/>
      <c r="I13" s="257"/>
      <c r="J13" s="257"/>
      <c r="K13" s="258"/>
      <c r="L13" s="23" t="s">
        <v>61</v>
      </c>
      <c r="N13" s="59"/>
    </row>
    <row r="14" spans="1:14" x14ac:dyDescent="0.2">
      <c r="A14" s="5"/>
      <c r="L14" s="6"/>
    </row>
    <row r="15" spans="1:14" ht="15" x14ac:dyDescent="0.25">
      <c r="A15" s="20" t="s">
        <v>17</v>
      </c>
      <c r="B15" s="19"/>
      <c r="C15" s="19"/>
      <c r="D15" s="19"/>
      <c r="E15" s="19"/>
      <c r="F15" s="19"/>
      <c r="G15" s="19"/>
      <c r="H15" s="19"/>
      <c r="I15" s="19"/>
      <c r="J15" s="19"/>
      <c r="K15" s="19"/>
      <c r="L15" s="18"/>
    </row>
    <row r="16" spans="1:14" ht="15.75" thickBot="1" x14ac:dyDescent="0.3">
      <c r="A16" s="21"/>
      <c r="H16" s="3"/>
      <c r="I16" s="3"/>
      <c r="L16" s="6"/>
    </row>
    <row r="17" spans="1:14" ht="15" customHeight="1" x14ac:dyDescent="0.25">
      <c r="A17" s="253" t="s">
        <v>15</v>
      </c>
      <c r="B17" s="222"/>
      <c r="C17" s="222"/>
      <c r="D17" s="222"/>
      <c r="E17" s="259"/>
      <c r="F17" s="221" t="s">
        <v>10</v>
      </c>
      <c r="G17" s="222"/>
      <c r="H17" s="260" t="s">
        <v>9</v>
      </c>
      <c r="I17" s="261"/>
      <c r="J17" s="221" t="s">
        <v>8</v>
      </c>
      <c r="K17" s="223"/>
      <c r="L17" s="15" t="s">
        <v>7</v>
      </c>
    </row>
    <row r="18" spans="1:14" x14ac:dyDescent="0.2">
      <c r="A18" s="245" t="s">
        <v>45</v>
      </c>
      <c r="B18" s="246"/>
      <c r="C18" s="246"/>
      <c r="D18" s="246"/>
      <c r="E18" s="240"/>
      <c r="F18" s="247" t="s">
        <v>6</v>
      </c>
      <c r="G18" s="248"/>
      <c r="H18" s="241">
        <v>1.0669999999999999</v>
      </c>
      <c r="I18" s="242"/>
      <c r="J18" s="231">
        <v>9561</v>
      </c>
      <c r="K18" s="232"/>
      <c r="L18" s="14">
        <f>ROUND(H18*J18,0)</f>
        <v>10202</v>
      </c>
      <c r="M18" s="9"/>
    </row>
    <row r="19" spans="1:14" x14ac:dyDescent="0.2">
      <c r="A19" s="245" t="s">
        <v>97</v>
      </c>
      <c r="B19" s="246"/>
      <c r="C19" s="246"/>
      <c r="D19" s="246"/>
      <c r="E19" s="240"/>
      <c r="F19" s="247" t="s">
        <v>6</v>
      </c>
      <c r="G19" s="248"/>
      <c r="H19" s="241">
        <v>1.0669999999999999</v>
      </c>
      <c r="I19" s="242"/>
      <c r="J19" s="231">
        <v>5550</v>
      </c>
      <c r="K19" s="232"/>
      <c r="L19" s="14">
        <f>ROUND(H19*J19,0)</f>
        <v>5922</v>
      </c>
      <c r="M19" s="9"/>
    </row>
    <row r="20" spans="1:14" x14ac:dyDescent="0.2">
      <c r="A20" s="245" t="s">
        <v>98</v>
      </c>
      <c r="B20" s="246"/>
      <c r="C20" s="246"/>
      <c r="D20" s="246"/>
      <c r="E20" s="240"/>
      <c r="F20" s="247" t="s">
        <v>6</v>
      </c>
      <c r="G20" s="248"/>
      <c r="H20" s="241">
        <v>0.67</v>
      </c>
      <c r="I20" s="242"/>
      <c r="J20" s="231">
        <v>186696</v>
      </c>
      <c r="K20" s="232"/>
      <c r="L20" s="14">
        <f>ROUND(H20*J20,0)</f>
        <v>125086</v>
      </c>
    </row>
    <row r="21" spans="1:14" ht="13.5" customHeight="1" thickBot="1" x14ac:dyDescent="0.25">
      <c r="A21" s="249" t="s">
        <v>99</v>
      </c>
      <c r="B21" s="250"/>
      <c r="C21" s="250"/>
      <c r="D21" s="250"/>
      <c r="E21" s="212"/>
      <c r="F21" s="211" t="s">
        <v>75</v>
      </c>
      <c r="G21" s="212"/>
      <c r="H21" s="288">
        <v>1</v>
      </c>
      <c r="I21" s="289"/>
      <c r="J21" s="215">
        <v>280000</v>
      </c>
      <c r="K21" s="216"/>
      <c r="L21" s="14">
        <f>ROUND(H21*J21,0)</f>
        <v>280000</v>
      </c>
      <c r="N21" s="22"/>
    </row>
    <row r="22" spans="1:14" ht="15.75" thickBot="1" x14ac:dyDescent="0.3">
      <c r="A22" s="217" t="s">
        <v>5</v>
      </c>
      <c r="B22" s="218"/>
      <c r="C22" s="218"/>
      <c r="D22" s="218"/>
      <c r="E22" s="218"/>
      <c r="F22" s="218"/>
      <c r="G22" s="218"/>
      <c r="H22" s="218"/>
      <c r="I22" s="218"/>
      <c r="J22" s="218"/>
      <c r="K22" s="219"/>
      <c r="L22" s="10">
        <f>+SUM(L18:L21)</f>
        <v>421210</v>
      </c>
    </row>
    <row r="23" spans="1:14" ht="15" x14ac:dyDescent="0.25">
      <c r="A23" s="21"/>
      <c r="L23" s="6"/>
    </row>
    <row r="24" spans="1:14" ht="15" x14ac:dyDescent="0.25">
      <c r="A24" s="20" t="s">
        <v>16</v>
      </c>
      <c r="B24" s="19"/>
      <c r="C24" s="19"/>
      <c r="D24" s="19"/>
      <c r="E24" s="19"/>
      <c r="F24" s="19"/>
      <c r="G24" s="19"/>
      <c r="H24" s="19"/>
      <c r="I24" s="19"/>
      <c r="J24" s="19"/>
      <c r="K24" s="19"/>
      <c r="L24" s="18"/>
    </row>
    <row r="25" spans="1:14" ht="15" thickBot="1" x14ac:dyDescent="0.25">
      <c r="A25" s="5"/>
      <c r="L25" s="6"/>
    </row>
    <row r="26" spans="1:14" ht="15" x14ac:dyDescent="0.25">
      <c r="A26" s="17" t="s">
        <v>15</v>
      </c>
      <c r="B26" s="16"/>
      <c r="C26" s="16"/>
      <c r="D26" s="16"/>
      <c r="E26" s="16"/>
      <c r="F26" s="221" t="s">
        <v>10</v>
      </c>
      <c r="G26" s="222"/>
      <c r="H26" s="221" t="s">
        <v>9</v>
      </c>
      <c r="I26" s="223"/>
      <c r="J26" s="221" t="s">
        <v>8</v>
      </c>
      <c r="K26" s="223"/>
      <c r="L26" s="15" t="s">
        <v>7</v>
      </c>
    </row>
    <row r="27" spans="1:14" x14ac:dyDescent="0.2">
      <c r="A27" s="224"/>
      <c r="B27" s="225"/>
      <c r="C27" s="225"/>
      <c r="D27" s="225"/>
      <c r="E27" s="226"/>
      <c r="F27" s="239"/>
      <c r="G27" s="240"/>
      <c r="H27" s="241"/>
      <c r="I27" s="242"/>
      <c r="J27" s="231"/>
      <c r="K27" s="232"/>
      <c r="L27" s="14">
        <f>ROUND(H27*J27,0)</f>
        <v>0</v>
      </c>
    </row>
    <row r="28" spans="1:14" x14ac:dyDescent="0.2">
      <c r="A28" s="224"/>
      <c r="B28" s="225"/>
      <c r="C28" s="225"/>
      <c r="D28" s="225"/>
      <c r="E28" s="226"/>
      <c r="F28" s="239"/>
      <c r="G28" s="240"/>
      <c r="H28" s="241"/>
      <c r="I28" s="242"/>
      <c r="J28" s="231"/>
      <c r="K28" s="232"/>
      <c r="L28" s="14">
        <f>ROUND(H28*J28,0)</f>
        <v>0</v>
      </c>
    </row>
    <row r="29" spans="1:14" ht="15" thickBot="1" x14ac:dyDescent="0.25">
      <c r="A29" s="224"/>
      <c r="B29" s="225"/>
      <c r="C29" s="225"/>
      <c r="D29" s="225"/>
      <c r="E29" s="226"/>
      <c r="F29" s="211"/>
      <c r="G29" s="212"/>
      <c r="H29" s="243"/>
      <c r="I29" s="244"/>
      <c r="J29" s="215"/>
      <c r="K29" s="216"/>
      <c r="L29" s="11">
        <f>ROUND(H29*J29,0)</f>
        <v>0</v>
      </c>
    </row>
    <row r="30" spans="1:14" ht="15.75" thickBot="1" x14ac:dyDescent="0.3">
      <c r="A30" s="217" t="s">
        <v>5</v>
      </c>
      <c r="B30" s="218"/>
      <c r="C30" s="218"/>
      <c r="D30" s="218"/>
      <c r="E30" s="218"/>
      <c r="F30" s="218"/>
      <c r="G30" s="218"/>
      <c r="H30" s="218"/>
      <c r="I30" s="218"/>
      <c r="J30" s="218"/>
      <c r="K30" s="219"/>
      <c r="L30" s="10">
        <f>SUM(L27:L29)</f>
        <v>0</v>
      </c>
    </row>
    <row r="31" spans="1:14" x14ac:dyDescent="0.2">
      <c r="A31" s="5"/>
      <c r="L31" s="6"/>
    </row>
    <row r="32" spans="1:14" ht="15" x14ac:dyDescent="0.25">
      <c r="A32" s="20" t="s">
        <v>14</v>
      </c>
      <c r="B32" s="19"/>
      <c r="C32" s="19"/>
      <c r="D32" s="19"/>
      <c r="E32" s="19"/>
      <c r="F32" s="19"/>
      <c r="G32" s="19"/>
      <c r="H32" s="19"/>
      <c r="I32" s="19"/>
      <c r="J32" s="19"/>
      <c r="K32" s="19"/>
      <c r="L32" s="18"/>
    </row>
    <row r="33" spans="1:14" ht="15" thickBot="1" x14ac:dyDescent="0.25">
      <c r="A33" s="5"/>
      <c r="L33" s="6"/>
    </row>
    <row r="34" spans="1:14" ht="15" x14ac:dyDescent="0.25">
      <c r="A34" s="17" t="s">
        <v>13</v>
      </c>
      <c r="B34" s="16"/>
      <c r="C34" s="16"/>
      <c r="D34" s="16"/>
      <c r="E34" s="16"/>
      <c r="F34" s="221" t="s">
        <v>10</v>
      </c>
      <c r="G34" s="222"/>
      <c r="H34" s="221" t="s">
        <v>9</v>
      </c>
      <c r="I34" s="223"/>
      <c r="J34" s="221" t="s">
        <v>8</v>
      </c>
      <c r="K34" s="223"/>
      <c r="L34" s="15" t="s">
        <v>7</v>
      </c>
    </row>
    <row r="35" spans="1:14" ht="15" customHeight="1" x14ac:dyDescent="0.2">
      <c r="A35" s="224"/>
      <c r="B35" s="225"/>
      <c r="C35" s="225"/>
      <c r="D35" s="225"/>
      <c r="E35" s="226"/>
      <c r="F35" s="233"/>
      <c r="G35" s="234"/>
      <c r="H35" s="229"/>
      <c r="I35" s="230"/>
      <c r="J35" s="231"/>
      <c r="K35" s="232"/>
      <c r="L35" s="14">
        <f>ROUND(H35*J35,0)</f>
        <v>0</v>
      </c>
    </row>
    <row r="36" spans="1:14" ht="15.75" customHeight="1" thickBot="1" x14ac:dyDescent="0.25">
      <c r="A36" s="235"/>
      <c r="B36" s="236"/>
      <c r="C36" s="236"/>
      <c r="D36" s="236"/>
      <c r="E36" s="237"/>
      <c r="F36" s="238"/>
      <c r="G36" s="237"/>
      <c r="H36" s="213"/>
      <c r="I36" s="214"/>
      <c r="J36" s="215"/>
      <c r="K36" s="216"/>
      <c r="L36" s="11">
        <f>ROUND(H36*J36,0)</f>
        <v>0</v>
      </c>
    </row>
    <row r="37" spans="1:14" ht="15.75" thickBot="1" x14ac:dyDescent="0.3">
      <c r="A37" s="217" t="s">
        <v>5</v>
      </c>
      <c r="B37" s="218"/>
      <c r="C37" s="218"/>
      <c r="D37" s="218"/>
      <c r="E37" s="218"/>
      <c r="F37" s="218"/>
      <c r="G37" s="218"/>
      <c r="H37" s="218"/>
      <c r="I37" s="218"/>
      <c r="J37" s="218"/>
      <c r="K37" s="219"/>
      <c r="L37" s="10">
        <f>SUM(L35:L36)</f>
        <v>0</v>
      </c>
    </row>
    <row r="38" spans="1:14" x14ac:dyDescent="0.2">
      <c r="A38" s="5"/>
      <c r="L38" s="6"/>
    </row>
    <row r="39" spans="1:14" ht="15" x14ac:dyDescent="0.25">
      <c r="A39" s="20" t="s">
        <v>12</v>
      </c>
      <c r="B39" s="19"/>
      <c r="C39" s="19"/>
      <c r="D39" s="19"/>
      <c r="E39" s="19"/>
      <c r="F39" s="19"/>
      <c r="G39" s="19"/>
      <c r="H39" s="19"/>
      <c r="I39" s="19"/>
      <c r="J39" s="19"/>
      <c r="K39" s="19"/>
      <c r="L39" s="18"/>
    </row>
    <row r="40" spans="1:14" ht="12.75" customHeight="1" thickBot="1" x14ac:dyDescent="0.25">
      <c r="A40" s="5"/>
      <c r="L40" s="6"/>
    </row>
    <row r="41" spans="1:14" ht="15" x14ac:dyDescent="0.25">
      <c r="A41" s="17" t="s">
        <v>11</v>
      </c>
      <c r="B41" s="16"/>
      <c r="C41" s="16"/>
      <c r="D41" s="16"/>
      <c r="E41" s="16"/>
      <c r="F41" s="221" t="s">
        <v>10</v>
      </c>
      <c r="G41" s="222"/>
      <c r="H41" s="221" t="s">
        <v>9</v>
      </c>
      <c r="I41" s="223"/>
      <c r="J41" s="221" t="s">
        <v>8</v>
      </c>
      <c r="K41" s="223"/>
      <c r="L41" s="15" t="s">
        <v>7</v>
      </c>
    </row>
    <row r="42" spans="1:14" x14ac:dyDescent="0.2">
      <c r="A42" s="224" t="s">
        <v>71</v>
      </c>
      <c r="B42" s="225"/>
      <c r="C42" s="225"/>
      <c r="D42" s="225"/>
      <c r="E42" s="226"/>
      <c r="F42" s="227" t="s">
        <v>6</v>
      </c>
      <c r="G42" s="228"/>
      <c r="H42" s="229">
        <v>1.0669999999999999</v>
      </c>
      <c r="I42" s="230"/>
      <c r="J42" s="231">
        <v>95608</v>
      </c>
      <c r="K42" s="232"/>
      <c r="L42" s="14">
        <f>ROUND(H42*J42,0)</f>
        <v>102014</v>
      </c>
    </row>
    <row r="43" spans="1:14" ht="14.25" customHeight="1" thickBot="1" x14ac:dyDescent="0.25">
      <c r="A43" s="13"/>
      <c r="B43" s="12"/>
      <c r="C43" s="12"/>
      <c r="D43" s="12"/>
      <c r="E43" s="12"/>
      <c r="F43" s="211"/>
      <c r="G43" s="212"/>
      <c r="H43" s="213"/>
      <c r="I43" s="214"/>
      <c r="J43" s="215"/>
      <c r="K43" s="216"/>
      <c r="L43" s="11">
        <f>ROUND(H43*J43,0)</f>
        <v>0</v>
      </c>
    </row>
    <row r="44" spans="1:14" ht="14.25" customHeight="1" thickBot="1" x14ac:dyDescent="0.3">
      <c r="A44" s="217" t="s">
        <v>5</v>
      </c>
      <c r="B44" s="218"/>
      <c r="C44" s="218"/>
      <c r="D44" s="218"/>
      <c r="E44" s="218"/>
      <c r="F44" s="218"/>
      <c r="G44" s="218"/>
      <c r="H44" s="218"/>
      <c r="I44" s="218"/>
      <c r="J44" s="218"/>
      <c r="K44" s="219"/>
      <c r="L44" s="10">
        <f>SUM(L42:L43)</f>
        <v>102014</v>
      </c>
    </row>
    <row r="45" spans="1:14" ht="9.75" customHeight="1" thickBot="1" x14ac:dyDescent="0.25">
      <c r="A45" s="5"/>
      <c r="L45" s="6"/>
    </row>
    <row r="46" spans="1:14" ht="15.75" thickBot="1" x14ac:dyDescent="0.3">
      <c r="A46" s="217" t="s">
        <v>4</v>
      </c>
      <c r="B46" s="218"/>
      <c r="C46" s="218"/>
      <c r="D46" s="218"/>
      <c r="E46" s="218"/>
      <c r="F46" s="218"/>
      <c r="G46" s="218"/>
      <c r="H46" s="218"/>
      <c r="I46" s="218"/>
      <c r="J46" s="218"/>
      <c r="K46" s="219"/>
      <c r="L46" s="62">
        <f>+ROUND(L22+L30+L37+L44,2)</f>
        <v>523224</v>
      </c>
      <c r="M46" s="9"/>
      <c r="N46" s="7"/>
    </row>
    <row r="47" spans="1:14" x14ac:dyDescent="0.2">
      <c r="A47" s="5"/>
      <c r="L47" s="6"/>
      <c r="N47" s="7"/>
    </row>
    <row r="48" spans="1:14" ht="3" customHeight="1" x14ac:dyDescent="0.2">
      <c r="A48" s="5"/>
      <c r="L48" s="6"/>
    </row>
    <row r="49" spans="1:14" ht="106.5" customHeight="1" x14ac:dyDescent="0.2">
      <c r="A49" s="5"/>
      <c r="C49" s="8"/>
      <c r="D49" s="8"/>
      <c r="E49" s="8"/>
      <c r="F49" s="8"/>
      <c r="G49" s="8"/>
      <c r="H49" s="8"/>
      <c r="I49" s="8"/>
      <c r="J49" s="8"/>
      <c r="L49" s="6"/>
      <c r="N49" s="7"/>
    </row>
    <row r="50" spans="1:14" ht="15" x14ac:dyDescent="0.25">
      <c r="A50" s="5"/>
      <c r="C50" s="220" t="s">
        <v>51</v>
      </c>
      <c r="D50" s="220"/>
      <c r="E50" s="220"/>
      <c r="F50" s="220"/>
      <c r="G50" s="220"/>
      <c r="H50" s="220"/>
      <c r="I50" s="220"/>
      <c r="J50" s="220"/>
      <c r="L50" s="6"/>
      <c r="N50" s="7"/>
    </row>
    <row r="51" spans="1:14" x14ac:dyDescent="0.2">
      <c r="A51" s="205" t="s">
        <v>109</v>
      </c>
      <c r="B51" s="206"/>
      <c r="C51" s="206"/>
      <c r="D51" s="206"/>
      <c r="E51" s="206"/>
      <c r="F51" s="206"/>
      <c r="G51" s="206"/>
      <c r="H51" s="206"/>
      <c r="I51" s="206"/>
      <c r="J51" s="206"/>
      <c r="K51" s="206"/>
      <c r="L51" s="207"/>
      <c r="N51" s="7"/>
    </row>
    <row r="52" spans="1:14" x14ac:dyDescent="0.2">
      <c r="A52" s="205" t="s">
        <v>3</v>
      </c>
      <c r="B52" s="206"/>
      <c r="C52" s="206"/>
      <c r="D52" s="206"/>
      <c r="E52" s="206"/>
      <c r="F52" s="206"/>
      <c r="G52" s="206"/>
      <c r="H52" s="206"/>
      <c r="I52" s="206"/>
      <c r="J52" s="206"/>
      <c r="K52" s="206"/>
      <c r="L52" s="207"/>
      <c r="N52" s="7"/>
    </row>
    <row r="53" spans="1:14" x14ac:dyDescent="0.2">
      <c r="A53" s="5"/>
      <c r="F53" s="1" t="s">
        <v>2</v>
      </c>
      <c r="L53" s="6"/>
    </row>
    <row r="54" spans="1:14" x14ac:dyDescent="0.2">
      <c r="A54" s="5"/>
      <c r="C54" s="208"/>
      <c r="D54" s="208"/>
      <c r="E54" s="208"/>
      <c r="F54" s="208"/>
      <c r="G54" s="208"/>
      <c r="H54" s="208"/>
      <c r="I54" s="208"/>
      <c r="J54" s="208"/>
      <c r="L54" s="6"/>
    </row>
    <row r="55" spans="1:14" x14ac:dyDescent="0.2">
      <c r="A55" s="5" t="s">
        <v>1</v>
      </c>
      <c r="I55" s="209"/>
      <c r="J55" s="209"/>
      <c r="K55" s="209"/>
      <c r="L55" s="210"/>
    </row>
    <row r="56" spans="1:14" x14ac:dyDescent="0.2">
      <c r="A56" s="5" t="s">
        <v>0</v>
      </c>
      <c r="I56" s="209"/>
      <c r="J56" s="209"/>
      <c r="K56" s="209"/>
      <c r="L56" s="210"/>
    </row>
    <row r="57" spans="1:14" ht="15" thickBot="1" x14ac:dyDescent="0.25">
      <c r="A57" s="4"/>
      <c r="B57" s="3"/>
      <c r="C57" s="3"/>
      <c r="D57" s="3"/>
      <c r="E57" s="3"/>
      <c r="F57" s="3"/>
      <c r="G57" s="3"/>
      <c r="H57" s="3"/>
      <c r="I57" s="3"/>
      <c r="J57" s="3"/>
      <c r="K57" s="3"/>
      <c r="L57" s="2"/>
    </row>
  </sheetData>
  <mergeCells count="74">
    <mergeCell ref="A51:L51"/>
    <mergeCell ref="A52:L52"/>
    <mergeCell ref="C54:J54"/>
    <mergeCell ref="I55:L56"/>
    <mergeCell ref="F43:G43"/>
    <mergeCell ref="H43:I43"/>
    <mergeCell ref="J43:K43"/>
    <mergeCell ref="A44:K44"/>
    <mergeCell ref="A46:K46"/>
    <mergeCell ref="C50:J50"/>
    <mergeCell ref="A37:K37"/>
    <mergeCell ref="F41:G41"/>
    <mergeCell ref="H41:I41"/>
    <mergeCell ref="J41:K41"/>
    <mergeCell ref="A42:E42"/>
    <mergeCell ref="F42:G42"/>
    <mergeCell ref="H42:I42"/>
    <mergeCell ref="J42:K42"/>
    <mergeCell ref="A35:E35"/>
    <mergeCell ref="F35:G35"/>
    <mergeCell ref="H35:I35"/>
    <mergeCell ref="J35:K35"/>
    <mergeCell ref="A36:E36"/>
    <mergeCell ref="F36:G36"/>
    <mergeCell ref="H36:I36"/>
    <mergeCell ref="J36:K36"/>
    <mergeCell ref="F34:G34"/>
    <mergeCell ref="H34:I34"/>
    <mergeCell ref="J34:K34"/>
    <mergeCell ref="A27:E27"/>
    <mergeCell ref="F27:G27"/>
    <mergeCell ref="H27:I27"/>
    <mergeCell ref="J27:K27"/>
    <mergeCell ref="A28:E28"/>
    <mergeCell ref="F28:G28"/>
    <mergeCell ref="H28:I28"/>
    <mergeCell ref="J28:K28"/>
    <mergeCell ref="A29:E29"/>
    <mergeCell ref="F29:G29"/>
    <mergeCell ref="H29:I29"/>
    <mergeCell ref="J29:K29"/>
    <mergeCell ref="A30:K30"/>
    <mergeCell ref="F26:G26"/>
    <mergeCell ref="H26:I26"/>
    <mergeCell ref="J26:K26"/>
    <mergeCell ref="A18:E18"/>
    <mergeCell ref="F18:G18"/>
    <mergeCell ref="H18:I18"/>
    <mergeCell ref="J18:K18"/>
    <mergeCell ref="A20:E20"/>
    <mergeCell ref="F20:G20"/>
    <mergeCell ref="H20:I20"/>
    <mergeCell ref="J20:K20"/>
    <mergeCell ref="A21:E21"/>
    <mergeCell ref="F21:G21"/>
    <mergeCell ref="H21:I21"/>
    <mergeCell ref="J21:K21"/>
    <mergeCell ref="A22:K22"/>
    <mergeCell ref="A1:L3"/>
    <mergeCell ref="A4:A5"/>
    <mergeCell ref="B4:B5"/>
    <mergeCell ref="F4:L5"/>
    <mergeCell ref="A6:L6"/>
    <mergeCell ref="A19:E19"/>
    <mergeCell ref="F19:G19"/>
    <mergeCell ref="H19:I19"/>
    <mergeCell ref="J19:K19"/>
    <mergeCell ref="A7:L7"/>
    <mergeCell ref="B12:K12"/>
    <mergeCell ref="B13:K13"/>
    <mergeCell ref="A17:E17"/>
    <mergeCell ref="F17:G17"/>
    <mergeCell ref="H17:I17"/>
    <mergeCell ref="J17:K17"/>
  </mergeCells>
  <printOptions horizontalCentered="1" verticalCentered="1"/>
  <pageMargins left="0.70866141732283472" right="0.70866141732283472" top="0.74803149606299213" bottom="0.74803149606299213" header="0.31496062992125984" footer="0.31496062992125984"/>
  <pageSetup scale="61" orientation="portrait" r:id="rId1"/>
  <headerFooter>
    <oddHeader>&amp;L&amp;G&amp;R&amp;"Arial Narrow,Negrita"&amp;12
PROCESO VIVIENDA
ANALISIS DE PRECIOS
 UNITARIOS DE ITEMS O ACTIVIDADES NO PREVISTAS 
&amp;G</oddHeader>
    <oddFooter>&amp;L&amp;"Arial,Normal"&amp;8MI1-FO-050 | 10/04/2024  | V.02&amp;R&amp;"Arial,Normal"&amp;8&amp;Pde&amp;N</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AF036-4C8A-4E55-9502-8E6DA4B73618}">
  <sheetPr>
    <tabColor rgb="FF00B050"/>
    <pageSetUpPr fitToPage="1"/>
  </sheetPr>
  <dimension ref="A1:N56"/>
  <sheetViews>
    <sheetView view="pageBreakPreview" topLeftCell="A6" zoomScale="70" zoomScaleNormal="100" zoomScaleSheetLayoutView="70" workbookViewId="0">
      <selection activeCell="A27" sqref="A27:E27"/>
    </sheetView>
  </sheetViews>
  <sheetFormatPr baseColWidth="10" defaultColWidth="11.42578125" defaultRowHeight="14.25" x14ac:dyDescent="0.2"/>
  <cols>
    <col min="1" max="1" width="17" style="1" customWidth="1"/>
    <col min="2" max="2" width="7.85546875" style="1" customWidth="1"/>
    <col min="3" max="3" width="11.42578125" style="1" customWidth="1"/>
    <col min="4" max="4" width="12.28515625" style="1" customWidth="1"/>
    <col min="5" max="6" width="11.42578125" style="1" customWidth="1"/>
    <col min="7" max="7" width="10.140625" style="1" customWidth="1"/>
    <col min="8" max="8" width="11.28515625" style="1" customWidth="1"/>
    <col min="9" max="9" width="11.5703125" style="1" customWidth="1"/>
    <col min="10" max="10" width="12.140625" style="1" customWidth="1"/>
    <col min="11" max="11" width="11.42578125" style="1" customWidth="1"/>
    <col min="12" max="12" width="18.85546875" style="1" customWidth="1"/>
    <col min="13" max="13" width="11.42578125" style="1"/>
    <col min="14" max="14" width="15.85546875" style="1" customWidth="1"/>
    <col min="15" max="16384" width="11.42578125" style="1"/>
  </cols>
  <sheetData>
    <row r="1" spans="1:14" ht="36" customHeight="1" x14ac:dyDescent="0.2">
      <c r="A1" s="265" t="s">
        <v>26</v>
      </c>
      <c r="B1" s="266"/>
      <c r="C1" s="266"/>
      <c r="D1" s="266"/>
      <c r="E1" s="266"/>
      <c r="F1" s="266"/>
      <c r="G1" s="266"/>
      <c r="H1" s="266"/>
      <c r="I1" s="266"/>
      <c r="J1" s="266"/>
      <c r="K1" s="266"/>
      <c r="L1" s="267"/>
    </row>
    <row r="2" spans="1:14" ht="37.5" customHeight="1" x14ac:dyDescent="0.2">
      <c r="A2" s="268"/>
      <c r="B2" s="269"/>
      <c r="C2" s="269"/>
      <c r="D2" s="269"/>
      <c r="E2" s="269"/>
      <c r="F2" s="269"/>
      <c r="G2" s="269"/>
      <c r="H2" s="269"/>
      <c r="I2" s="269"/>
      <c r="J2" s="269"/>
      <c r="K2" s="269"/>
      <c r="L2" s="270"/>
    </row>
    <row r="3" spans="1:14" ht="51" customHeight="1" x14ac:dyDescent="0.2">
      <c r="A3" s="271"/>
      <c r="B3" s="272"/>
      <c r="C3" s="272"/>
      <c r="D3" s="272"/>
      <c r="E3" s="272"/>
      <c r="F3" s="272"/>
      <c r="G3" s="272"/>
      <c r="H3" s="272"/>
      <c r="I3" s="272"/>
      <c r="J3" s="272"/>
      <c r="K3" s="272"/>
      <c r="L3" s="273"/>
    </row>
    <row r="4" spans="1:14" ht="25.5" customHeight="1" x14ac:dyDescent="0.2">
      <c r="A4" s="274" t="s">
        <v>25</v>
      </c>
      <c r="B4" s="275" t="s">
        <v>24</v>
      </c>
      <c r="C4" s="52" t="s">
        <v>23</v>
      </c>
      <c r="D4" s="52" t="s">
        <v>22</v>
      </c>
      <c r="E4" s="52" t="s">
        <v>21</v>
      </c>
      <c r="F4" s="277" t="str">
        <f>'PRESUPUESTO OFICIAL  opcion 2'!A1</f>
        <v>MANTENIMIENTO CORRECTIVO DE LAS INSTALACIONES Y LA SUBESTACION ELÉCTRICA DE LA CENTRAL DE ABASTOS DEL MUNICIPIO DE YOPAL – CASANARE</v>
      </c>
      <c r="G4" s="278"/>
      <c r="H4" s="278"/>
      <c r="I4" s="278"/>
      <c r="J4" s="278"/>
      <c r="K4" s="278"/>
      <c r="L4" s="279"/>
    </row>
    <row r="5" spans="1:14" ht="28.5" customHeight="1" x14ac:dyDescent="0.2">
      <c r="A5" s="274"/>
      <c r="B5" s="276"/>
      <c r="C5" s="53">
        <v>14</v>
      </c>
      <c r="D5" s="53">
        <v>7</v>
      </c>
      <c r="E5" s="53">
        <v>2026</v>
      </c>
      <c r="F5" s="280"/>
      <c r="G5" s="281"/>
      <c r="H5" s="281"/>
      <c r="I5" s="281"/>
      <c r="J5" s="281"/>
      <c r="K5" s="281"/>
      <c r="L5" s="282"/>
    </row>
    <row r="6" spans="1:14" ht="35.25" customHeight="1" x14ac:dyDescent="0.2">
      <c r="A6" s="283" t="s">
        <v>20</v>
      </c>
      <c r="B6" s="284"/>
      <c r="C6" s="284"/>
      <c r="D6" s="284"/>
      <c r="E6" s="284"/>
      <c r="F6" s="284"/>
      <c r="G6" s="284"/>
      <c r="H6" s="284"/>
      <c r="I6" s="284"/>
      <c r="J6" s="284"/>
      <c r="K6" s="284"/>
      <c r="L6" s="285"/>
    </row>
    <row r="7" spans="1:14" ht="10.5" customHeight="1" thickBot="1" x14ac:dyDescent="0.25">
      <c r="A7" s="262"/>
      <c r="B7" s="263"/>
      <c r="C7" s="263"/>
      <c r="D7" s="263"/>
      <c r="E7" s="263"/>
      <c r="F7" s="263"/>
      <c r="G7" s="263"/>
      <c r="H7" s="263"/>
      <c r="I7" s="263"/>
      <c r="J7" s="263"/>
      <c r="K7" s="263"/>
      <c r="L7" s="264"/>
    </row>
    <row r="8" spans="1:14" s="57" customFormat="1" ht="20.25" customHeight="1" thickTop="1" thickBot="1" x14ac:dyDescent="0.3">
      <c r="A8" s="54" t="s">
        <v>41</v>
      </c>
      <c r="B8" s="55"/>
      <c r="C8" s="55"/>
      <c r="D8" s="55"/>
      <c r="E8" s="55"/>
      <c r="F8" s="55"/>
      <c r="G8" s="55"/>
      <c r="H8" s="55"/>
      <c r="I8" s="55"/>
      <c r="J8" s="55"/>
      <c r="K8" s="55"/>
      <c r="L8" s="56"/>
    </row>
    <row r="9" spans="1:14" ht="15" thickBot="1" x14ac:dyDescent="0.25">
      <c r="A9" s="29"/>
      <c r="B9" s="28"/>
      <c r="C9" s="28"/>
      <c r="D9" s="28"/>
      <c r="E9" s="28"/>
      <c r="F9" s="28"/>
      <c r="G9" s="28"/>
      <c r="H9" s="28"/>
      <c r="I9" s="28"/>
      <c r="J9" s="28"/>
      <c r="K9" s="28"/>
      <c r="L9" s="27"/>
    </row>
    <row r="10" spans="1:14" ht="22.5" customHeight="1" thickBot="1" x14ac:dyDescent="0.25">
      <c r="A10" s="58" t="s">
        <v>19</v>
      </c>
      <c r="B10" s="45"/>
      <c r="C10" s="46"/>
      <c r="D10" s="46"/>
      <c r="E10" s="46"/>
      <c r="F10" s="46"/>
      <c r="G10" s="46"/>
      <c r="H10" s="46"/>
      <c r="I10" s="46"/>
      <c r="J10" s="46"/>
      <c r="K10" s="46"/>
      <c r="L10" s="47"/>
    </row>
    <row r="11" spans="1:14" ht="11.25" customHeight="1" thickBot="1" x14ac:dyDescent="0.25">
      <c r="A11" s="5"/>
      <c r="L11" s="6"/>
      <c r="N11" s="26"/>
    </row>
    <row r="12" spans="1:14" ht="12" customHeight="1" x14ac:dyDescent="0.25">
      <c r="A12" s="25" t="s">
        <v>18</v>
      </c>
      <c r="B12" s="253" t="s">
        <v>15</v>
      </c>
      <c r="C12" s="254"/>
      <c r="D12" s="254"/>
      <c r="E12" s="254"/>
      <c r="F12" s="254"/>
      <c r="G12" s="254"/>
      <c r="H12" s="254"/>
      <c r="I12" s="254"/>
      <c r="J12" s="254"/>
      <c r="K12" s="255"/>
      <c r="L12" s="25" t="s">
        <v>10</v>
      </c>
    </row>
    <row r="13" spans="1:14" ht="45.75" customHeight="1" thickBot="1" x14ac:dyDescent="0.25">
      <c r="A13" s="24" t="s">
        <v>204</v>
      </c>
      <c r="B13" s="256" t="str">
        <f>'PRESUPUESTO OFICIAL '!D13</f>
        <v>Suminis. e insta. de aceite dielectrico, sellos y válvulas para transformador de  300 KVA de MT. -g</v>
      </c>
      <c r="C13" s="257"/>
      <c r="D13" s="257"/>
      <c r="E13" s="257"/>
      <c r="F13" s="257"/>
      <c r="G13" s="257"/>
      <c r="H13" s="257"/>
      <c r="I13" s="257"/>
      <c r="J13" s="257"/>
      <c r="K13" s="258"/>
      <c r="L13" s="23" t="str">
        <f>+'PRESUPUESTO OFICIAL '!H14</f>
        <v>UND</v>
      </c>
      <c r="N13" s="59"/>
    </row>
    <row r="14" spans="1:14" x14ac:dyDescent="0.2">
      <c r="A14" s="5"/>
      <c r="L14" s="6"/>
    </row>
    <row r="15" spans="1:14" ht="15" x14ac:dyDescent="0.25">
      <c r="A15" s="20" t="s">
        <v>17</v>
      </c>
      <c r="B15" s="19"/>
      <c r="C15" s="19"/>
      <c r="D15" s="19"/>
      <c r="E15" s="19"/>
      <c r="F15" s="19"/>
      <c r="G15" s="19"/>
      <c r="H15" s="19"/>
      <c r="I15" s="19"/>
      <c r="J15" s="19"/>
      <c r="K15" s="19"/>
      <c r="L15" s="18"/>
    </row>
    <row r="16" spans="1:14" ht="15.75" thickBot="1" x14ac:dyDescent="0.3">
      <c r="A16" s="21"/>
      <c r="H16" s="3"/>
      <c r="I16" s="3"/>
      <c r="L16" s="6"/>
    </row>
    <row r="17" spans="1:14" ht="15" customHeight="1" x14ac:dyDescent="0.25">
      <c r="A17" s="253" t="s">
        <v>15</v>
      </c>
      <c r="B17" s="222"/>
      <c r="C17" s="222"/>
      <c r="D17" s="222"/>
      <c r="E17" s="259"/>
      <c r="F17" s="221" t="s">
        <v>10</v>
      </c>
      <c r="G17" s="222"/>
      <c r="H17" s="260" t="s">
        <v>9</v>
      </c>
      <c r="I17" s="261"/>
      <c r="J17" s="221" t="s">
        <v>8</v>
      </c>
      <c r="K17" s="223"/>
      <c r="L17" s="15" t="s">
        <v>7</v>
      </c>
    </row>
    <row r="18" spans="1:14" x14ac:dyDescent="0.2">
      <c r="A18" s="245" t="s">
        <v>45</v>
      </c>
      <c r="B18" s="246"/>
      <c r="C18" s="246"/>
      <c r="D18" s="246"/>
      <c r="E18" s="240"/>
      <c r="F18" s="247" t="s">
        <v>6</v>
      </c>
      <c r="G18" s="248"/>
      <c r="H18" s="241">
        <v>8</v>
      </c>
      <c r="I18" s="242"/>
      <c r="J18" s="231">
        <v>9561</v>
      </c>
      <c r="K18" s="232"/>
      <c r="L18" s="14">
        <f>ROUND(H18*J18,0)</f>
        <v>76488</v>
      </c>
      <c r="M18" s="9"/>
    </row>
    <row r="19" spans="1:14" x14ac:dyDescent="0.2">
      <c r="A19" s="245" t="s">
        <v>97</v>
      </c>
      <c r="B19" s="246"/>
      <c r="C19" s="246"/>
      <c r="D19" s="246"/>
      <c r="E19" s="240"/>
      <c r="F19" s="247" t="s">
        <v>6</v>
      </c>
      <c r="G19" s="248"/>
      <c r="H19" s="241">
        <v>8</v>
      </c>
      <c r="I19" s="242"/>
      <c r="J19" s="231">
        <v>5550</v>
      </c>
      <c r="K19" s="232"/>
      <c r="L19" s="14">
        <f>ROUND(H19*J19,0)</f>
        <v>44400</v>
      </c>
    </row>
    <row r="20" spans="1:14" ht="13.5" customHeight="1" thickBot="1" x14ac:dyDescent="0.25">
      <c r="A20" s="249"/>
      <c r="B20" s="250"/>
      <c r="C20" s="250"/>
      <c r="D20" s="250"/>
      <c r="E20" s="212"/>
      <c r="F20" s="211"/>
      <c r="G20" s="212"/>
      <c r="H20" s="251"/>
      <c r="I20" s="252"/>
      <c r="J20" s="215"/>
      <c r="K20" s="216"/>
      <c r="L20" s="14">
        <f>ROUND(H20*J20,0)</f>
        <v>0</v>
      </c>
      <c r="N20" s="22"/>
    </row>
    <row r="21" spans="1:14" ht="15.75" thickBot="1" x14ac:dyDescent="0.3">
      <c r="A21" s="217" t="s">
        <v>5</v>
      </c>
      <c r="B21" s="218"/>
      <c r="C21" s="218"/>
      <c r="D21" s="218"/>
      <c r="E21" s="218"/>
      <c r="F21" s="218"/>
      <c r="G21" s="218"/>
      <c r="H21" s="218"/>
      <c r="I21" s="218"/>
      <c r="J21" s="218"/>
      <c r="K21" s="219"/>
      <c r="L21" s="10">
        <f>+SUM(L18:L20)</f>
        <v>120888</v>
      </c>
    </row>
    <row r="22" spans="1:14" ht="15" x14ac:dyDescent="0.25">
      <c r="A22" s="21"/>
      <c r="L22" s="6"/>
    </row>
    <row r="23" spans="1:14" ht="15" x14ac:dyDescent="0.25">
      <c r="A23" s="20" t="s">
        <v>16</v>
      </c>
      <c r="B23" s="19"/>
      <c r="C23" s="19"/>
      <c r="D23" s="19"/>
      <c r="E23" s="19"/>
      <c r="F23" s="19"/>
      <c r="G23" s="19"/>
      <c r="H23" s="19"/>
      <c r="I23" s="19"/>
      <c r="J23" s="19"/>
      <c r="K23" s="19"/>
      <c r="L23" s="18"/>
    </row>
    <row r="24" spans="1:14" ht="15" thickBot="1" x14ac:dyDescent="0.25">
      <c r="A24" s="5"/>
      <c r="L24" s="6"/>
    </row>
    <row r="25" spans="1:14" ht="15" x14ac:dyDescent="0.25">
      <c r="A25" s="17" t="s">
        <v>15</v>
      </c>
      <c r="B25" s="16"/>
      <c r="C25" s="16"/>
      <c r="D25" s="16"/>
      <c r="E25" s="16"/>
      <c r="F25" s="221" t="s">
        <v>10</v>
      </c>
      <c r="G25" s="222"/>
      <c r="H25" s="221" t="s">
        <v>9</v>
      </c>
      <c r="I25" s="223"/>
      <c r="J25" s="221" t="s">
        <v>8</v>
      </c>
      <c r="K25" s="223"/>
      <c r="L25" s="15" t="s">
        <v>7</v>
      </c>
    </row>
    <row r="26" spans="1:14" x14ac:dyDescent="0.2">
      <c r="A26" s="224" t="s">
        <v>100</v>
      </c>
      <c r="B26" s="225"/>
      <c r="C26" s="225"/>
      <c r="D26" s="225"/>
      <c r="E26" s="226"/>
      <c r="F26" s="227" t="s">
        <v>102</v>
      </c>
      <c r="G26" s="228"/>
      <c r="H26" s="241">
        <v>60.5</v>
      </c>
      <c r="I26" s="242"/>
      <c r="J26" s="231">
        <v>145320</v>
      </c>
      <c r="K26" s="232"/>
      <c r="L26" s="14">
        <f>ROUND(H26*J26,0)</f>
        <v>8791860</v>
      </c>
    </row>
    <row r="27" spans="1:14" x14ac:dyDescent="0.2">
      <c r="A27" s="224" t="s">
        <v>101</v>
      </c>
      <c r="B27" s="225"/>
      <c r="C27" s="225"/>
      <c r="D27" s="225"/>
      <c r="E27" s="226"/>
      <c r="F27" s="227" t="s">
        <v>29</v>
      </c>
      <c r="G27" s="228"/>
      <c r="H27" s="241">
        <v>1</v>
      </c>
      <c r="I27" s="242"/>
      <c r="J27" s="231">
        <v>840000</v>
      </c>
      <c r="K27" s="232"/>
      <c r="L27" s="14">
        <f>ROUND(H27*J27,0)</f>
        <v>840000</v>
      </c>
    </row>
    <row r="28" spans="1:14" ht="15" thickBot="1" x14ac:dyDescent="0.25">
      <c r="A28" s="224"/>
      <c r="B28" s="225"/>
      <c r="C28" s="225"/>
      <c r="D28" s="225"/>
      <c r="E28" s="226"/>
      <c r="F28" s="211"/>
      <c r="G28" s="212"/>
      <c r="H28" s="243"/>
      <c r="I28" s="244"/>
      <c r="J28" s="215"/>
      <c r="K28" s="216"/>
      <c r="L28" s="11">
        <f>ROUND(H28*J28,0)</f>
        <v>0</v>
      </c>
    </row>
    <row r="29" spans="1:14" ht="15.75" thickBot="1" x14ac:dyDescent="0.3">
      <c r="A29" s="217" t="s">
        <v>5</v>
      </c>
      <c r="B29" s="218"/>
      <c r="C29" s="218"/>
      <c r="D29" s="218"/>
      <c r="E29" s="218"/>
      <c r="F29" s="218"/>
      <c r="G29" s="218"/>
      <c r="H29" s="218"/>
      <c r="I29" s="218"/>
      <c r="J29" s="218"/>
      <c r="K29" s="219"/>
      <c r="L29" s="10">
        <f>SUM(L26:L28)</f>
        <v>9631860</v>
      </c>
    </row>
    <row r="30" spans="1:14" x14ac:dyDescent="0.2">
      <c r="A30" s="5"/>
      <c r="L30" s="6"/>
    </row>
    <row r="31" spans="1:14" ht="15" x14ac:dyDescent="0.25">
      <c r="A31" s="20" t="s">
        <v>14</v>
      </c>
      <c r="B31" s="19"/>
      <c r="C31" s="19"/>
      <c r="D31" s="19"/>
      <c r="E31" s="19"/>
      <c r="F31" s="19"/>
      <c r="G31" s="19"/>
      <c r="H31" s="19"/>
      <c r="I31" s="19"/>
      <c r="J31" s="19"/>
      <c r="K31" s="19"/>
      <c r="L31" s="18"/>
    </row>
    <row r="32" spans="1:14" ht="15" thickBot="1" x14ac:dyDescent="0.25">
      <c r="A32" s="5"/>
      <c r="L32" s="6"/>
    </row>
    <row r="33" spans="1:14" ht="15" x14ac:dyDescent="0.25">
      <c r="A33" s="17" t="s">
        <v>13</v>
      </c>
      <c r="B33" s="16"/>
      <c r="C33" s="16"/>
      <c r="D33" s="16"/>
      <c r="E33" s="16"/>
      <c r="F33" s="221" t="s">
        <v>10</v>
      </c>
      <c r="G33" s="222"/>
      <c r="H33" s="221" t="s">
        <v>9</v>
      </c>
      <c r="I33" s="223"/>
      <c r="J33" s="221" t="s">
        <v>8</v>
      </c>
      <c r="K33" s="223"/>
      <c r="L33" s="15" t="s">
        <v>7</v>
      </c>
    </row>
    <row r="34" spans="1:14" ht="15" customHeight="1" x14ac:dyDescent="0.2">
      <c r="A34" s="224" t="s">
        <v>103</v>
      </c>
      <c r="B34" s="225"/>
      <c r="C34" s="225"/>
      <c r="D34" s="225"/>
      <c r="E34" s="226"/>
      <c r="F34" s="233" t="s">
        <v>70</v>
      </c>
      <c r="G34" s="234"/>
      <c r="H34" s="229">
        <v>2</v>
      </c>
      <c r="I34" s="230"/>
      <c r="J34" s="231">
        <v>212619</v>
      </c>
      <c r="K34" s="232"/>
      <c r="L34" s="14">
        <f>ROUND(H34*J34,0)</f>
        <v>425238</v>
      </c>
    </row>
    <row r="35" spans="1:14" ht="15.75" customHeight="1" thickBot="1" x14ac:dyDescent="0.25">
      <c r="A35" s="235"/>
      <c r="B35" s="236"/>
      <c r="C35" s="236"/>
      <c r="D35" s="236"/>
      <c r="E35" s="237"/>
      <c r="F35" s="238"/>
      <c r="G35" s="237"/>
      <c r="H35" s="213"/>
      <c r="I35" s="214"/>
      <c r="J35" s="215"/>
      <c r="K35" s="216"/>
      <c r="L35" s="11">
        <f>ROUND(H35*J35,0)</f>
        <v>0</v>
      </c>
    </row>
    <row r="36" spans="1:14" ht="15.75" thickBot="1" x14ac:dyDescent="0.3">
      <c r="A36" s="217" t="s">
        <v>5</v>
      </c>
      <c r="B36" s="218"/>
      <c r="C36" s="218"/>
      <c r="D36" s="218"/>
      <c r="E36" s="218"/>
      <c r="F36" s="218"/>
      <c r="G36" s="218"/>
      <c r="H36" s="218"/>
      <c r="I36" s="218"/>
      <c r="J36" s="218"/>
      <c r="K36" s="219"/>
      <c r="L36" s="10">
        <f>SUM(L34:L35)</f>
        <v>425238</v>
      </c>
    </row>
    <row r="37" spans="1:14" x14ac:dyDescent="0.2">
      <c r="A37" s="5"/>
      <c r="L37" s="6"/>
    </row>
    <row r="38" spans="1:14" ht="15" x14ac:dyDescent="0.25">
      <c r="A38" s="20" t="s">
        <v>12</v>
      </c>
      <c r="B38" s="19"/>
      <c r="C38" s="19"/>
      <c r="D38" s="19"/>
      <c r="E38" s="19"/>
      <c r="F38" s="19"/>
      <c r="G38" s="19"/>
      <c r="H38" s="19"/>
      <c r="I38" s="19"/>
      <c r="J38" s="19"/>
      <c r="K38" s="19"/>
      <c r="L38" s="18"/>
    </row>
    <row r="39" spans="1:14" ht="12.75" customHeight="1" thickBot="1" x14ac:dyDescent="0.25">
      <c r="A39" s="5"/>
      <c r="L39" s="6"/>
    </row>
    <row r="40" spans="1:14" ht="15" x14ac:dyDescent="0.25">
      <c r="A40" s="17" t="s">
        <v>11</v>
      </c>
      <c r="B40" s="16"/>
      <c r="C40" s="16"/>
      <c r="D40" s="16"/>
      <c r="E40" s="16"/>
      <c r="F40" s="221" t="s">
        <v>10</v>
      </c>
      <c r="G40" s="222"/>
      <c r="H40" s="221" t="s">
        <v>9</v>
      </c>
      <c r="I40" s="223"/>
      <c r="J40" s="221" t="s">
        <v>8</v>
      </c>
      <c r="K40" s="223"/>
      <c r="L40" s="15" t="s">
        <v>7</v>
      </c>
    </row>
    <row r="41" spans="1:14" x14ac:dyDescent="0.2">
      <c r="A41" s="224" t="s">
        <v>71</v>
      </c>
      <c r="B41" s="225"/>
      <c r="C41" s="225"/>
      <c r="D41" s="225"/>
      <c r="E41" s="226"/>
      <c r="F41" s="227" t="s">
        <v>6</v>
      </c>
      <c r="G41" s="228"/>
      <c r="H41" s="229">
        <v>8</v>
      </c>
      <c r="I41" s="230"/>
      <c r="J41" s="231">
        <v>95608</v>
      </c>
      <c r="K41" s="232"/>
      <c r="L41" s="14">
        <f>ROUND(H41*J41,0)</f>
        <v>764864</v>
      </c>
    </row>
    <row r="42" spans="1:14" ht="14.25" customHeight="1" thickBot="1" x14ac:dyDescent="0.25">
      <c r="A42" s="13"/>
      <c r="B42" s="12"/>
      <c r="C42" s="12"/>
      <c r="D42" s="12"/>
      <c r="E42" s="12"/>
      <c r="F42" s="211"/>
      <c r="G42" s="212"/>
      <c r="H42" s="213"/>
      <c r="I42" s="214"/>
      <c r="J42" s="215"/>
      <c r="K42" s="216"/>
      <c r="L42" s="11">
        <f>ROUND(H42*J42,0)</f>
        <v>0</v>
      </c>
    </row>
    <row r="43" spans="1:14" ht="14.25" customHeight="1" thickBot="1" x14ac:dyDescent="0.3">
      <c r="A43" s="217" t="s">
        <v>5</v>
      </c>
      <c r="B43" s="218"/>
      <c r="C43" s="218"/>
      <c r="D43" s="218"/>
      <c r="E43" s="218"/>
      <c r="F43" s="218"/>
      <c r="G43" s="218"/>
      <c r="H43" s="218"/>
      <c r="I43" s="218"/>
      <c r="J43" s="218"/>
      <c r="K43" s="219"/>
      <c r="L43" s="10">
        <f>SUM(L41:L42)</f>
        <v>764864</v>
      </c>
    </row>
    <row r="44" spans="1:14" ht="9.75" customHeight="1" thickBot="1" x14ac:dyDescent="0.25">
      <c r="A44" s="5"/>
      <c r="L44" s="6"/>
    </row>
    <row r="45" spans="1:14" ht="15.75" thickBot="1" x14ac:dyDescent="0.3">
      <c r="A45" s="217" t="s">
        <v>4</v>
      </c>
      <c r="B45" s="218"/>
      <c r="C45" s="218"/>
      <c r="D45" s="218"/>
      <c r="E45" s="218"/>
      <c r="F45" s="218"/>
      <c r="G45" s="218"/>
      <c r="H45" s="218"/>
      <c r="I45" s="218"/>
      <c r="J45" s="218"/>
      <c r="K45" s="219"/>
      <c r="L45" s="62">
        <f>+ROUND(L21+L29+L36+L43,2)</f>
        <v>10942850</v>
      </c>
      <c r="M45" s="9"/>
      <c r="N45" s="7"/>
    </row>
    <row r="46" spans="1:14" x14ac:dyDescent="0.2">
      <c r="A46" s="5"/>
      <c r="L46" s="6"/>
      <c r="N46" s="7"/>
    </row>
    <row r="47" spans="1:14" ht="3" customHeight="1" x14ac:dyDescent="0.2">
      <c r="A47" s="5"/>
      <c r="L47" s="6"/>
    </row>
    <row r="48" spans="1:14" ht="155.25" customHeight="1" x14ac:dyDescent="0.2">
      <c r="A48" s="5"/>
      <c r="C48" s="8"/>
      <c r="D48" s="8"/>
      <c r="E48" s="8"/>
      <c r="F48" s="8"/>
      <c r="G48" s="8"/>
      <c r="H48" s="8"/>
      <c r="I48" s="8"/>
      <c r="J48" s="8"/>
      <c r="L48" s="6"/>
      <c r="N48" s="7"/>
    </row>
    <row r="49" spans="1:14" ht="15" x14ac:dyDescent="0.25">
      <c r="A49" s="5"/>
      <c r="C49" s="220" t="s">
        <v>51</v>
      </c>
      <c r="D49" s="220"/>
      <c r="E49" s="220"/>
      <c r="F49" s="220"/>
      <c r="G49" s="220"/>
      <c r="H49" s="220"/>
      <c r="I49" s="220"/>
      <c r="J49" s="220"/>
      <c r="L49" s="6"/>
      <c r="N49" s="7"/>
    </row>
    <row r="50" spans="1:14" x14ac:dyDescent="0.2">
      <c r="A50" s="205" t="s">
        <v>109</v>
      </c>
      <c r="B50" s="206"/>
      <c r="C50" s="206"/>
      <c r="D50" s="206"/>
      <c r="E50" s="206"/>
      <c r="F50" s="206"/>
      <c r="G50" s="206"/>
      <c r="H50" s="206"/>
      <c r="I50" s="206"/>
      <c r="J50" s="206"/>
      <c r="K50" s="206"/>
      <c r="L50" s="207"/>
      <c r="N50" s="7"/>
    </row>
    <row r="51" spans="1:14" x14ac:dyDescent="0.2">
      <c r="A51" s="205" t="s">
        <v>3</v>
      </c>
      <c r="B51" s="206"/>
      <c r="C51" s="206"/>
      <c r="D51" s="206"/>
      <c r="E51" s="206"/>
      <c r="F51" s="206"/>
      <c r="G51" s="206"/>
      <c r="H51" s="206"/>
      <c r="I51" s="206"/>
      <c r="J51" s="206"/>
      <c r="K51" s="206"/>
      <c r="L51" s="207"/>
      <c r="N51" s="7"/>
    </row>
    <row r="52" spans="1:14" x14ac:dyDescent="0.2">
      <c r="A52" s="5"/>
      <c r="F52" s="1" t="s">
        <v>2</v>
      </c>
      <c r="L52" s="6"/>
    </row>
    <row r="53" spans="1:14" x14ac:dyDescent="0.2">
      <c r="A53" s="5"/>
      <c r="C53" s="208"/>
      <c r="D53" s="208"/>
      <c r="E53" s="208"/>
      <c r="F53" s="208"/>
      <c r="G53" s="208"/>
      <c r="H53" s="208"/>
      <c r="I53" s="208"/>
      <c r="J53" s="208"/>
      <c r="L53" s="6"/>
    </row>
    <row r="54" spans="1:14" x14ac:dyDescent="0.2">
      <c r="A54" s="5" t="s">
        <v>1</v>
      </c>
      <c r="I54" s="209"/>
      <c r="J54" s="209"/>
      <c r="K54" s="209"/>
      <c r="L54" s="210"/>
    </row>
    <row r="55" spans="1:14" x14ac:dyDescent="0.2">
      <c r="A55" s="5" t="s">
        <v>0</v>
      </c>
      <c r="I55" s="209"/>
      <c r="J55" s="209"/>
      <c r="K55" s="209"/>
      <c r="L55" s="210"/>
    </row>
    <row r="56" spans="1:14" ht="15" thickBot="1" x14ac:dyDescent="0.25">
      <c r="A56" s="4"/>
      <c r="B56" s="3"/>
      <c r="C56" s="3"/>
      <c r="D56" s="3"/>
      <c r="E56" s="3"/>
      <c r="F56" s="3"/>
      <c r="G56" s="3"/>
      <c r="H56" s="3"/>
      <c r="I56" s="3"/>
      <c r="J56" s="3"/>
      <c r="K56" s="3"/>
      <c r="L56" s="2"/>
    </row>
  </sheetData>
  <mergeCells count="70">
    <mergeCell ref="A50:L50"/>
    <mergeCell ref="A51:L51"/>
    <mergeCell ref="C53:J53"/>
    <mergeCell ref="I54:L55"/>
    <mergeCell ref="F42:G42"/>
    <mergeCell ref="H42:I42"/>
    <mergeCell ref="J42:K42"/>
    <mergeCell ref="A43:K43"/>
    <mergeCell ref="A45:K45"/>
    <mergeCell ref="C49:J49"/>
    <mergeCell ref="F40:G40"/>
    <mergeCell ref="H40:I40"/>
    <mergeCell ref="J40:K40"/>
    <mergeCell ref="A41:E41"/>
    <mergeCell ref="F41:G41"/>
    <mergeCell ref="H41:I41"/>
    <mergeCell ref="J41:K41"/>
    <mergeCell ref="A35:E35"/>
    <mergeCell ref="F35:G35"/>
    <mergeCell ref="H35:I35"/>
    <mergeCell ref="J35:K35"/>
    <mergeCell ref="A36:K36"/>
    <mergeCell ref="H26:I26"/>
    <mergeCell ref="A34:E34"/>
    <mergeCell ref="F34:G34"/>
    <mergeCell ref="H34:I34"/>
    <mergeCell ref="J34:K34"/>
    <mergeCell ref="A21:K21"/>
    <mergeCell ref="F33:G33"/>
    <mergeCell ref="H33:I33"/>
    <mergeCell ref="J33:K33"/>
    <mergeCell ref="A26:E26"/>
    <mergeCell ref="F26:G26"/>
    <mergeCell ref="H27:I27"/>
    <mergeCell ref="J26:K26"/>
    <mergeCell ref="A27:E27"/>
    <mergeCell ref="F27:G27"/>
    <mergeCell ref="J27:K27"/>
    <mergeCell ref="A28:E28"/>
    <mergeCell ref="F28:G28"/>
    <mergeCell ref="H28:I28"/>
    <mergeCell ref="J28:K28"/>
    <mergeCell ref="A29:K29"/>
    <mergeCell ref="J19:K19"/>
    <mergeCell ref="A20:E20"/>
    <mergeCell ref="F20:G20"/>
    <mergeCell ref="H20:I20"/>
    <mergeCell ref="J20:K20"/>
    <mergeCell ref="A7:L7"/>
    <mergeCell ref="A1:L3"/>
    <mergeCell ref="A4:A5"/>
    <mergeCell ref="B4:B5"/>
    <mergeCell ref="F4:L5"/>
    <mergeCell ref="A6:L6"/>
    <mergeCell ref="F25:G25"/>
    <mergeCell ref="H25:I25"/>
    <mergeCell ref="J25:K25"/>
    <mergeCell ref="B12:K12"/>
    <mergeCell ref="B13:K13"/>
    <mergeCell ref="A17:E17"/>
    <mergeCell ref="F17:G17"/>
    <mergeCell ref="H17:I17"/>
    <mergeCell ref="J17:K17"/>
    <mergeCell ref="A18:E18"/>
    <mergeCell ref="F18:G18"/>
    <mergeCell ref="H18:I18"/>
    <mergeCell ref="J18:K18"/>
    <mergeCell ref="A19:E19"/>
    <mergeCell ref="F19:G19"/>
    <mergeCell ref="H19:I19"/>
  </mergeCells>
  <printOptions horizontalCentered="1" verticalCentered="1"/>
  <pageMargins left="0.70866141732283472" right="0.70866141732283472" top="0.74803149606299213" bottom="0.74803149606299213" header="0.31496062992125984" footer="0.31496062992125984"/>
  <pageSetup scale="61" orientation="portrait" r:id="rId1"/>
  <headerFooter>
    <oddHeader>&amp;L&amp;G&amp;R&amp;"Arial Narrow,Negrita"&amp;12
PROCESO VIVIENDA
ANALISIS DE PRECIOS
 UNITARIOS DE ITEMS O ACTIVIDADES NO PREVISTAS 
&amp;G</oddHeader>
    <oddFooter>&amp;L&amp;"Arial,Normal"&amp;8MI1-FO-050 | 10/04/2024  | V.02&amp;R&amp;"Arial,Normal"&amp;8&amp;Pde&amp;N</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1B6E0-60A9-4FFF-B9F4-D115C128EA4A}">
  <sheetPr>
    <tabColor rgb="FF00B050"/>
    <pageSetUpPr fitToPage="1"/>
  </sheetPr>
  <dimension ref="A1:N58"/>
  <sheetViews>
    <sheetView view="pageBreakPreview" zoomScale="70" zoomScaleNormal="100" zoomScaleSheetLayoutView="70" workbookViewId="0">
      <selection activeCell="A6" sqref="A6:L6"/>
    </sheetView>
  </sheetViews>
  <sheetFormatPr baseColWidth="10" defaultColWidth="11.42578125" defaultRowHeight="14.25" x14ac:dyDescent="0.2"/>
  <cols>
    <col min="1" max="1" width="17" style="1" customWidth="1"/>
    <col min="2" max="2" width="7.85546875" style="1" customWidth="1"/>
    <col min="3" max="3" width="11.42578125" style="1" customWidth="1"/>
    <col min="4" max="4" width="12.28515625" style="1" customWidth="1"/>
    <col min="5" max="6" width="11.42578125" style="1" customWidth="1"/>
    <col min="7" max="7" width="10.140625" style="1" customWidth="1"/>
    <col min="8" max="8" width="11.28515625" style="1" customWidth="1"/>
    <col min="9" max="9" width="11.5703125" style="1" customWidth="1"/>
    <col min="10" max="10" width="12.140625" style="1" customWidth="1"/>
    <col min="11" max="11" width="11.42578125" style="1" customWidth="1"/>
    <col min="12" max="12" width="18.85546875" style="1" customWidth="1"/>
    <col min="13" max="13" width="11.42578125" style="1"/>
    <col min="14" max="14" width="15.85546875" style="1" customWidth="1"/>
    <col min="15" max="16384" width="11.42578125" style="1"/>
  </cols>
  <sheetData>
    <row r="1" spans="1:14" ht="36" customHeight="1" x14ac:dyDescent="0.2">
      <c r="A1" s="265" t="s">
        <v>26</v>
      </c>
      <c r="B1" s="266"/>
      <c r="C1" s="266"/>
      <c r="D1" s="266"/>
      <c r="E1" s="266"/>
      <c r="F1" s="266"/>
      <c r="G1" s="266"/>
      <c r="H1" s="266"/>
      <c r="I1" s="266"/>
      <c r="J1" s="266"/>
      <c r="K1" s="266"/>
      <c r="L1" s="267"/>
    </row>
    <row r="2" spans="1:14" ht="37.5" customHeight="1" x14ac:dyDescent="0.2">
      <c r="A2" s="268"/>
      <c r="B2" s="269"/>
      <c r="C2" s="269"/>
      <c r="D2" s="269"/>
      <c r="E2" s="269"/>
      <c r="F2" s="269"/>
      <c r="G2" s="269"/>
      <c r="H2" s="269"/>
      <c r="I2" s="269"/>
      <c r="J2" s="269"/>
      <c r="K2" s="269"/>
      <c r="L2" s="270"/>
    </row>
    <row r="3" spans="1:14" ht="51" customHeight="1" x14ac:dyDescent="0.2">
      <c r="A3" s="271"/>
      <c r="B3" s="272"/>
      <c r="C3" s="272"/>
      <c r="D3" s="272"/>
      <c r="E3" s="272"/>
      <c r="F3" s="272"/>
      <c r="G3" s="272"/>
      <c r="H3" s="272"/>
      <c r="I3" s="272"/>
      <c r="J3" s="272"/>
      <c r="K3" s="272"/>
      <c r="L3" s="273"/>
    </row>
    <row r="4" spans="1:14" ht="25.5" customHeight="1" x14ac:dyDescent="0.2">
      <c r="A4" s="274" t="s">
        <v>25</v>
      </c>
      <c r="B4" s="275" t="s">
        <v>24</v>
      </c>
      <c r="C4" s="52" t="s">
        <v>23</v>
      </c>
      <c r="D4" s="52" t="s">
        <v>22</v>
      </c>
      <c r="E4" s="52" t="s">
        <v>21</v>
      </c>
      <c r="F4" s="277" t="str">
        <f>'PRESUPUESTO OFICIAL  opcion 2'!A1</f>
        <v>MANTENIMIENTO CORRECTIVO DE LAS INSTALACIONES Y LA SUBESTACION ELÉCTRICA DE LA CENTRAL DE ABASTOS DEL MUNICIPIO DE YOPAL – CASANARE</v>
      </c>
      <c r="G4" s="278"/>
      <c r="H4" s="278"/>
      <c r="I4" s="278"/>
      <c r="J4" s="278"/>
      <c r="K4" s="278"/>
      <c r="L4" s="279"/>
    </row>
    <row r="5" spans="1:14" ht="28.5" customHeight="1" x14ac:dyDescent="0.2">
      <c r="A5" s="274"/>
      <c r="B5" s="276"/>
      <c r="C5" s="53">
        <v>14</v>
      </c>
      <c r="D5" s="53">
        <v>7</v>
      </c>
      <c r="E5" s="53">
        <v>2026</v>
      </c>
      <c r="F5" s="280"/>
      <c r="G5" s="281"/>
      <c r="H5" s="281"/>
      <c r="I5" s="281"/>
      <c r="J5" s="281"/>
      <c r="K5" s="281"/>
      <c r="L5" s="282"/>
    </row>
    <row r="6" spans="1:14" ht="35.25" customHeight="1" x14ac:dyDescent="0.2">
      <c r="A6" s="283" t="s">
        <v>20</v>
      </c>
      <c r="B6" s="284"/>
      <c r="C6" s="284"/>
      <c r="D6" s="284"/>
      <c r="E6" s="284"/>
      <c r="F6" s="284"/>
      <c r="G6" s="284"/>
      <c r="H6" s="284"/>
      <c r="I6" s="284"/>
      <c r="J6" s="284"/>
      <c r="K6" s="284"/>
      <c r="L6" s="285"/>
    </row>
    <row r="7" spans="1:14" ht="10.5" customHeight="1" thickBot="1" x14ac:dyDescent="0.25">
      <c r="A7" s="262"/>
      <c r="B7" s="263"/>
      <c r="C7" s="263"/>
      <c r="D7" s="263"/>
      <c r="E7" s="263"/>
      <c r="F7" s="263"/>
      <c r="G7" s="263"/>
      <c r="H7" s="263"/>
      <c r="I7" s="263"/>
      <c r="J7" s="263"/>
      <c r="K7" s="263"/>
      <c r="L7" s="264"/>
    </row>
    <row r="8" spans="1:14" s="57" customFormat="1" ht="20.25" customHeight="1" thickTop="1" thickBot="1" x14ac:dyDescent="0.3">
      <c r="A8" s="54" t="s">
        <v>41</v>
      </c>
      <c r="B8" s="55"/>
      <c r="C8" s="55"/>
      <c r="D8" s="55"/>
      <c r="E8" s="55"/>
      <c r="F8" s="55"/>
      <c r="G8" s="55"/>
      <c r="H8" s="55"/>
      <c r="I8" s="55"/>
      <c r="J8" s="55"/>
      <c r="K8" s="55"/>
      <c r="L8" s="56"/>
    </row>
    <row r="9" spans="1:14" ht="15" thickBot="1" x14ac:dyDescent="0.25">
      <c r="A9" s="29"/>
      <c r="B9" s="28"/>
      <c r="C9" s="28"/>
      <c r="D9" s="28"/>
      <c r="E9" s="28"/>
      <c r="F9" s="28"/>
      <c r="G9" s="28"/>
      <c r="H9" s="28"/>
      <c r="I9" s="28"/>
      <c r="J9" s="28"/>
      <c r="K9" s="28"/>
      <c r="L9" s="27"/>
    </row>
    <row r="10" spans="1:14" ht="22.5" customHeight="1" thickBot="1" x14ac:dyDescent="0.25">
      <c r="A10" s="58" t="s">
        <v>19</v>
      </c>
      <c r="B10" s="45"/>
      <c r="C10" s="46"/>
      <c r="D10" s="46"/>
      <c r="E10" s="46"/>
      <c r="F10" s="46"/>
      <c r="G10" s="46"/>
      <c r="H10" s="46"/>
      <c r="I10" s="46"/>
      <c r="J10" s="46"/>
      <c r="K10" s="46"/>
      <c r="L10" s="47"/>
    </row>
    <row r="11" spans="1:14" ht="11.25" customHeight="1" thickBot="1" x14ac:dyDescent="0.25">
      <c r="A11" s="5"/>
      <c r="L11" s="6"/>
      <c r="N11" s="26"/>
    </row>
    <row r="12" spans="1:14" ht="12" customHeight="1" x14ac:dyDescent="0.25">
      <c r="A12" s="25" t="s">
        <v>18</v>
      </c>
      <c r="B12" s="253" t="s">
        <v>15</v>
      </c>
      <c r="C12" s="254"/>
      <c r="D12" s="254"/>
      <c r="E12" s="254"/>
      <c r="F12" s="254"/>
      <c r="G12" s="254"/>
      <c r="H12" s="254"/>
      <c r="I12" s="254"/>
      <c r="J12" s="254"/>
      <c r="K12" s="255"/>
      <c r="L12" s="25" t="s">
        <v>10</v>
      </c>
    </row>
    <row r="13" spans="1:14" ht="47.25" customHeight="1" thickBot="1" x14ac:dyDescent="0.25">
      <c r="A13" s="24" t="s">
        <v>205</v>
      </c>
      <c r="B13" s="256" t="str">
        <f>'PRESUPUESTO OFICIAL '!D14</f>
        <v>Mantenimiento correctivo  del transformador de 300 KVA de MT. Incluye:( grua hidráulica, reparación base metálica, pintura general, barnisado secado en horno, servicio de taller especializado, pruebas con corte de media tensión en un tiempo record). -g</v>
      </c>
      <c r="C13" s="257"/>
      <c r="D13" s="257"/>
      <c r="E13" s="257"/>
      <c r="F13" s="257"/>
      <c r="G13" s="257"/>
      <c r="H13" s="257"/>
      <c r="I13" s="257"/>
      <c r="J13" s="257"/>
      <c r="K13" s="258"/>
      <c r="L13" s="23" t="s">
        <v>29</v>
      </c>
      <c r="N13" s="59"/>
    </row>
    <row r="14" spans="1:14" x14ac:dyDescent="0.2">
      <c r="A14" s="5"/>
      <c r="L14" s="6"/>
    </row>
    <row r="15" spans="1:14" ht="15" x14ac:dyDescent="0.25">
      <c r="A15" s="20" t="s">
        <v>17</v>
      </c>
      <c r="B15" s="19"/>
      <c r="C15" s="19"/>
      <c r="D15" s="19"/>
      <c r="E15" s="19"/>
      <c r="F15" s="19"/>
      <c r="G15" s="19"/>
      <c r="H15" s="19"/>
      <c r="I15" s="19"/>
      <c r="J15" s="19"/>
      <c r="K15" s="19"/>
      <c r="L15" s="18"/>
    </row>
    <row r="16" spans="1:14" ht="15.75" thickBot="1" x14ac:dyDescent="0.3">
      <c r="A16" s="21"/>
      <c r="H16" s="3"/>
      <c r="I16" s="3"/>
      <c r="L16" s="6"/>
    </row>
    <row r="17" spans="1:14" ht="15" customHeight="1" x14ac:dyDescent="0.25">
      <c r="A17" s="253" t="s">
        <v>15</v>
      </c>
      <c r="B17" s="222"/>
      <c r="C17" s="222"/>
      <c r="D17" s="222"/>
      <c r="E17" s="259"/>
      <c r="F17" s="221" t="s">
        <v>10</v>
      </c>
      <c r="G17" s="222"/>
      <c r="H17" s="260" t="s">
        <v>9</v>
      </c>
      <c r="I17" s="261"/>
      <c r="J17" s="221" t="s">
        <v>8</v>
      </c>
      <c r="K17" s="223"/>
      <c r="L17" s="15" t="s">
        <v>7</v>
      </c>
    </row>
    <row r="18" spans="1:14" x14ac:dyDescent="0.2">
      <c r="A18" s="245" t="s">
        <v>73</v>
      </c>
      <c r="B18" s="246"/>
      <c r="C18" s="246"/>
      <c r="D18" s="246"/>
      <c r="E18" s="240"/>
      <c r="F18" s="247" t="s">
        <v>6</v>
      </c>
      <c r="G18" s="248"/>
      <c r="H18" s="241">
        <v>8</v>
      </c>
      <c r="I18" s="242"/>
      <c r="J18" s="231">
        <v>9561</v>
      </c>
      <c r="K18" s="232"/>
      <c r="L18" s="14">
        <f>ROUND(H18*J18,0)</f>
        <v>76488</v>
      </c>
      <c r="M18" s="9"/>
    </row>
    <row r="19" spans="1:14" x14ac:dyDescent="0.2">
      <c r="A19" s="245" t="s">
        <v>73</v>
      </c>
      <c r="B19" s="246"/>
      <c r="C19" s="246"/>
      <c r="D19" s="246"/>
      <c r="E19" s="240"/>
      <c r="F19" s="247" t="s">
        <v>6</v>
      </c>
      <c r="G19" s="248"/>
      <c r="H19" s="241">
        <v>30</v>
      </c>
      <c r="I19" s="242"/>
      <c r="J19" s="231">
        <v>9561</v>
      </c>
      <c r="K19" s="232"/>
      <c r="L19" s="14">
        <f t="shared" ref="L19:L21" si="0">ROUND(H19*J19,0)</f>
        <v>286830</v>
      </c>
      <c r="M19" s="9"/>
    </row>
    <row r="20" spans="1:14" x14ac:dyDescent="0.2">
      <c r="A20" s="245" t="s">
        <v>97</v>
      </c>
      <c r="B20" s="246"/>
      <c r="C20" s="246"/>
      <c r="D20" s="246"/>
      <c r="E20" s="240"/>
      <c r="F20" s="247" t="s">
        <v>6</v>
      </c>
      <c r="G20" s="248"/>
      <c r="H20" s="241">
        <v>8</v>
      </c>
      <c r="I20" s="242"/>
      <c r="J20" s="231">
        <v>5550</v>
      </c>
      <c r="K20" s="232"/>
      <c r="L20" s="14">
        <f t="shared" si="0"/>
        <v>44400</v>
      </c>
      <c r="M20" s="9"/>
    </row>
    <row r="21" spans="1:14" x14ac:dyDescent="0.2">
      <c r="A21" s="245" t="s">
        <v>97</v>
      </c>
      <c r="B21" s="246"/>
      <c r="C21" s="246"/>
      <c r="D21" s="246"/>
      <c r="E21" s="240"/>
      <c r="F21" s="247" t="s">
        <v>6</v>
      </c>
      <c r="G21" s="248"/>
      <c r="H21" s="241">
        <v>30</v>
      </c>
      <c r="I21" s="242"/>
      <c r="J21" s="231">
        <v>5550</v>
      </c>
      <c r="K21" s="232"/>
      <c r="L21" s="14">
        <f t="shared" si="0"/>
        <v>166500</v>
      </c>
      <c r="M21" s="9"/>
    </row>
    <row r="22" spans="1:14" ht="13.5" customHeight="1" thickBot="1" x14ac:dyDescent="0.25">
      <c r="A22" s="249" t="s">
        <v>104</v>
      </c>
      <c r="B22" s="250"/>
      <c r="C22" s="250"/>
      <c r="D22" s="250"/>
      <c r="E22" s="212"/>
      <c r="F22" s="211"/>
      <c r="G22" s="212"/>
      <c r="H22" s="251">
        <v>10</v>
      </c>
      <c r="I22" s="252"/>
      <c r="J22" s="215">
        <v>186696</v>
      </c>
      <c r="K22" s="216"/>
      <c r="L22" s="14">
        <f>ROUND(H22*J22,0)</f>
        <v>1866960</v>
      </c>
      <c r="N22" s="22"/>
    </row>
    <row r="23" spans="1:14" ht="15.75" thickBot="1" x14ac:dyDescent="0.3">
      <c r="A23" s="217" t="s">
        <v>5</v>
      </c>
      <c r="B23" s="218"/>
      <c r="C23" s="218"/>
      <c r="D23" s="218"/>
      <c r="E23" s="218"/>
      <c r="F23" s="218"/>
      <c r="G23" s="218"/>
      <c r="H23" s="218"/>
      <c r="I23" s="218"/>
      <c r="J23" s="218"/>
      <c r="K23" s="219"/>
      <c r="L23" s="10">
        <f>+SUM(L18:L22)</f>
        <v>2441178</v>
      </c>
    </row>
    <row r="24" spans="1:14" ht="15" x14ac:dyDescent="0.25">
      <c r="A24" s="21"/>
      <c r="L24" s="6"/>
    </row>
    <row r="25" spans="1:14" ht="15" x14ac:dyDescent="0.25">
      <c r="A25" s="20" t="s">
        <v>16</v>
      </c>
      <c r="B25" s="19"/>
      <c r="C25" s="19"/>
      <c r="D25" s="19"/>
      <c r="E25" s="19"/>
      <c r="F25" s="19"/>
      <c r="G25" s="19"/>
      <c r="H25" s="19"/>
      <c r="I25" s="19"/>
      <c r="J25" s="19"/>
      <c r="K25" s="19"/>
      <c r="L25" s="18"/>
    </row>
    <row r="26" spans="1:14" ht="15" thickBot="1" x14ac:dyDescent="0.25">
      <c r="A26" s="5"/>
      <c r="L26" s="6"/>
    </row>
    <row r="27" spans="1:14" ht="15" x14ac:dyDescent="0.25">
      <c r="A27" s="17" t="s">
        <v>15</v>
      </c>
      <c r="B27" s="16"/>
      <c r="C27" s="16"/>
      <c r="D27" s="16"/>
      <c r="E27" s="16"/>
      <c r="F27" s="221" t="s">
        <v>10</v>
      </c>
      <c r="G27" s="222"/>
      <c r="H27" s="221" t="s">
        <v>9</v>
      </c>
      <c r="I27" s="223"/>
      <c r="J27" s="221" t="s">
        <v>8</v>
      </c>
      <c r="K27" s="223"/>
      <c r="L27" s="15" t="s">
        <v>7</v>
      </c>
    </row>
    <row r="28" spans="1:14" x14ac:dyDescent="0.2">
      <c r="A28" s="224" t="s">
        <v>105</v>
      </c>
      <c r="B28" s="225"/>
      <c r="C28" s="225"/>
      <c r="D28" s="225"/>
      <c r="E28" s="226"/>
      <c r="F28" s="247" t="s">
        <v>107</v>
      </c>
      <c r="G28" s="248"/>
      <c r="H28" s="241">
        <v>1</v>
      </c>
      <c r="I28" s="242"/>
      <c r="J28" s="231">
        <v>542500</v>
      </c>
      <c r="K28" s="232"/>
      <c r="L28" s="14">
        <f>ROUND(H28*J28,0)</f>
        <v>542500</v>
      </c>
    </row>
    <row r="29" spans="1:14" x14ac:dyDescent="0.2">
      <c r="A29" s="224" t="s">
        <v>106</v>
      </c>
      <c r="B29" s="225"/>
      <c r="C29" s="225"/>
      <c r="D29" s="225"/>
      <c r="E29" s="226"/>
      <c r="F29" s="247" t="s">
        <v>96</v>
      </c>
      <c r="G29" s="248"/>
      <c r="H29" s="241">
        <v>4</v>
      </c>
      <c r="I29" s="242"/>
      <c r="J29" s="231">
        <v>29142</v>
      </c>
      <c r="K29" s="232"/>
      <c r="L29" s="14">
        <f>ROUND(H29*J29,0)</f>
        <v>116568</v>
      </c>
    </row>
    <row r="30" spans="1:14" ht="15" thickBot="1" x14ac:dyDescent="0.25">
      <c r="A30" s="224"/>
      <c r="B30" s="225"/>
      <c r="C30" s="225"/>
      <c r="D30" s="225"/>
      <c r="E30" s="226"/>
      <c r="F30" s="211"/>
      <c r="G30" s="212"/>
      <c r="H30" s="243"/>
      <c r="I30" s="244"/>
      <c r="J30" s="215"/>
      <c r="K30" s="216"/>
      <c r="L30" s="11">
        <f>ROUND(H30*J30,0)</f>
        <v>0</v>
      </c>
    </row>
    <row r="31" spans="1:14" ht="15.75" thickBot="1" x14ac:dyDescent="0.3">
      <c r="A31" s="217" t="s">
        <v>5</v>
      </c>
      <c r="B31" s="218"/>
      <c r="C31" s="218"/>
      <c r="D31" s="218"/>
      <c r="E31" s="218"/>
      <c r="F31" s="218"/>
      <c r="G31" s="218"/>
      <c r="H31" s="218"/>
      <c r="I31" s="218"/>
      <c r="J31" s="218"/>
      <c r="K31" s="219"/>
      <c r="L31" s="10">
        <f>SUM(L28:L30)</f>
        <v>659068</v>
      </c>
    </row>
    <row r="32" spans="1:14" x14ac:dyDescent="0.2">
      <c r="A32" s="5"/>
      <c r="L32" s="6"/>
    </row>
    <row r="33" spans="1:14" ht="15" x14ac:dyDescent="0.25">
      <c r="A33" s="20" t="s">
        <v>14</v>
      </c>
      <c r="B33" s="19"/>
      <c r="C33" s="19"/>
      <c r="D33" s="19"/>
      <c r="E33" s="19"/>
      <c r="F33" s="19"/>
      <c r="G33" s="19"/>
      <c r="H33" s="19"/>
      <c r="I33" s="19"/>
      <c r="J33" s="19"/>
      <c r="K33" s="19"/>
      <c r="L33" s="18"/>
    </row>
    <row r="34" spans="1:14" ht="15" thickBot="1" x14ac:dyDescent="0.25">
      <c r="A34" s="5"/>
      <c r="L34" s="6"/>
    </row>
    <row r="35" spans="1:14" ht="15" x14ac:dyDescent="0.25">
      <c r="A35" s="17" t="s">
        <v>13</v>
      </c>
      <c r="B35" s="16"/>
      <c r="C35" s="16"/>
      <c r="D35" s="16"/>
      <c r="E35" s="16"/>
      <c r="F35" s="221" t="s">
        <v>10</v>
      </c>
      <c r="G35" s="222"/>
      <c r="H35" s="221" t="s">
        <v>9</v>
      </c>
      <c r="I35" s="223"/>
      <c r="J35" s="221" t="s">
        <v>8</v>
      </c>
      <c r="K35" s="223"/>
      <c r="L35" s="15" t="s">
        <v>7</v>
      </c>
    </row>
    <row r="36" spans="1:14" ht="15" customHeight="1" x14ac:dyDescent="0.2">
      <c r="A36" s="224" t="s">
        <v>103</v>
      </c>
      <c r="B36" s="225"/>
      <c r="C36" s="225"/>
      <c r="D36" s="225"/>
      <c r="E36" s="226"/>
      <c r="F36" s="233" t="s">
        <v>70</v>
      </c>
      <c r="G36" s="234"/>
      <c r="H36" s="229">
        <v>0.1</v>
      </c>
      <c r="I36" s="230"/>
      <c r="J36" s="231">
        <v>212619</v>
      </c>
      <c r="K36" s="232"/>
      <c r="L36" s="14">
        <f>ROUND(H36*J36,0)</f>
        <v>21262</v>
      </c>
    </row>
    <row r="37" spans="1:14" ht="15.75" customHeight="1" thickBot="1" x14ac:dyDescent="0.25">
      <c r="A37" s="235"/>
      <c r="B37" s="236"/>
      <c r="C37" s="236"/>
      <c r="D37" s="236"/>
      <c r="E37" s="237"/>
      <c r="F37" s="238"/>
      <c r="G37" s="237"/>
      <c r="H37" s="213"/>
      <c r="I37" s="214"/>
      <c r="J37" s="215"/>
      <c r="K37" s="216"/>
      <c r="L37" s="11">
        <f>ROUND(H37*J37,0)</f>
        <v>0</v>
      </c>
    </row>
    <row r="38" spans="1:14" ht="15.75" thickBot="1" x14ac:dyDescent="0.3">
      <c r="A38" s="217" t="s">
        <v>5</v>
      </c>
      <c r="B38" s="218"/>
      <c r="C38" s="218"/>
      <c r="D38" s="218"/>
      <c r="E38" s="218"/>
      <c r="F38" s="218"/>
      <c r="G38" s="218"/>
      <c r="H38" s="218"/>
      <c r="I38" s="218"/>
      <c r="J38" s="218"/>
      <c r="K38" s="219"/>
      <c r="L38" s="10">
        <f>SUM(L36:L37)</f>
        <v>21262</v>
      </c>
    </row>
    <row r="39" spans="1:14" x14ac:dyDescent="0.2">
      <c r="A39" s="5"/>
      <c r="L39" s="6"/>
    </row>
    <row r="40" spans="1:14" ht="15" x14ac:dyDescent="0.25">
      <c r="A40" s="20" t="s">
        <v>12</v>
      </c>
      <c r="B40" s="19"/>
      <c r="C40" s="19"/>
      <c r="D40" s="19"/>
      <c r="E40" s="19"/>
      <c r="F40" s="19"/>
      <c r="G40" s="19"/>
      <c r="H40" s="19"/>
      <c r="I40" s="19"/>
      <c r="J40" s="19"/>
      <c r="K40" s="19"/>
      <c r="L40" s="18"/>
    </row>
    <row r="41" spans="1:14" ht="12.75" customHeight="1" thickBot="1" x14ac:dyDescent="0.25">
      <c r="A41" s="5"/>
      <c r="L41" s="6"/>
    </row>
    <row r="42" spans="1:14" ht="15" x14ac:dyDescent="0.25">
      <c r="A42" s="17" t="s">
        <v>11</v>
      </c>
      <c r="B42" s="16"/>
      <c r="C42" s="16"/>
      <c r="D42" s="16"/>
      <c r="E42" s="16"/>
      <c r="F42" s="221" t="s">
        <v>10</v>
      </c>
      <c r="G42" s="222"/>
      <c r="H42" s="221" t="s">
        <v>9</v>
      </c>
      <c r="I42" s="223"/>
      <c r="J42" s="221" t="s">
        <v>8</v>
      </c>
      <c r="K42" s="223"/>
      <c r="L42" s="15" t="s">
        <v>7</v>
      </c>
    </row>
    <row r="43" spans="1:14" x14ac:dyDescent="0.2">
      <c r="A43" s="224" t="s">
        <v>108</v>
      </c>
      <c r="B43" s="225"/>
      <c r="C43" s="225"/>
      <c r="D43" s="225"/>
      <c r="E43" s="226"/>
      <c r="F43" s="227" t="s">
        <v>6</v>
      </c>
      <c r="G43" s="228"/>
      <c r="H43" s="229">
        <v>8</v>
      </c>
      <c r="I43" s="230"/>
      <c r="J43" s="231">
        <v>95608</v>
      </c>
      <c r="K43" s="232"/>
      <c r="L43" s="14">
        <f>ROUND(H43*J43,0)</f>
        <v>764864</v>
      </c>
    </row>
    <row r="44" spans="1:14" ht="14.25" customHeight="1" thickBot="1" x14ac:dyDescent="0.25">
      <c r="A44" s="12" t="s">
        <v>108</v>
      </c>
      <c r="B44" s="12"/>
      <c r="D44" s="12"/>
      <c r="E44" s="12"/>
      <c r="F44" s="251" t="s">
        <v>6</v>
      </c>
      <c r="G44" s="252"/>
      <c r="H44" s="213">
        <v>30</v>
      </c>
      <c r="I44" s="214"/>
      <c r="J44" s="215">
        <v>95608</v>
      </c>
      <c r="K44" s="216"/>
      <c r="L44" s="11">
        <f>ROUND(H44*J44,0)</f>
        <v>2868240</v>
      </c>
    </row>
    <row r="45" spans="1:14" ht="14.25" customHeight="1" thickBot="1" x14ac:dyDescent="0.3">
      <c r="A45" s="217" t="s">
        <v>5</v>
      </c>
      <c r="B45" s="218"/>
      <c r="C45" s="218"/>
      <c r="D45" s="218"/>
      <c r="E45" s="218"/>
      <c r="F45" s="218"/>
      <c r="G45" s="218"/>
      <c r="H45" s="218"/>
      <c r="I45" s="218"/>
      <c r="J45" s="218"/>
      <c r="K45" s="219"/>
      <c r="L45" s="10">
        <f>SUM(L43:L44)</f>
        <v>3633104</v>
      </c>
    </row>
    <row r="46" spans="1:14" ht="9.75" customHeight="1" thickBot="1" x14ac:dyDescent="0.25">
      <c r="A46" s="5"/>
      <c r="L46" s="6"/>
    </row>
    <row r="47" spans="1:14" ht="15.75" thickBot="1" x14ac:dyDescent="0.3">
      <c r="A47" s="217" t="s">
        <v>4</v>
      </c>
      <c r="B47" s="218"/>
      <c r="C47" s="218"/>
      <c r="D47" s="218"/>
      <c r="E47" s="218"/>
      <c r="F47" s="218"/>
      <c r="G47" s="218"/>
      <c r="H47" s="218"/>
      <c r="I47" s="218"/>
      <c r="J47" s="218"/>
      <c r="K47" s="219"/>
      <c r="L47" s="62">
        <f>+ROUND(L23+L31+L38+L45,0)</f>
        <v>6754612</v>
      </c>
      <c r="M47" s="9"/>
      <c r="N47" s="7"/>
    </row>
    <row r="48" spans="1:14" x14ac:dyDescent="0.2">
      <c r="A48" s="5"/>
      <c r="L48" s="6"/>
      <c r="N48" s="7"/>
    </row>
    <row r="49" spans="1:14" ht="3" customHeight="1" x14ac:dyDescent="0.2">
      <c r="A49" s="5"/>
      <c r="L49" s="6"/>
    </row>
    <row r="50" spans="1:14" ht="120" customHeight="1" x14ac:dyDescent="0.2">
      <c r="A50" s="5"/>
      <c r="C50" s="8"/>
      <c r="D50" s="8"/>
      <c r="E50" s="8"/>
      <c r="F50" s="8"/>
      <c r="G50" s="8"/>
      <c r="H50" s="8"/>
      <c r="I50" s="8"/>
      <c r="J50" s="8"/>
      <c r="L50" s="6"/>
      <c r="N50" s="7"/>
    </row>
    <row r="51" spans="1:14" ht="15" x14ac:dyDescent="0.25">
      <c r="A51" s="5"/>
      <c r="C51" s="220" t="s">
        <v>51</v>
      </c>
      <c r="D51" s="220"/>
      <c r="E51" s="220"/>
      <c r="F51" s="220"/>
      <c r="G51" s="220"/>
      <c r="H51" s="220"/>
      <c r="I51" s="220"/>
      <c r="J51" s="220"/>
      <c r="L51" s="6"/>
      <c r="N51" s="7"/>
    </row>
    <row r="52" spans="1:14" x14ac:dyDescent="0.2">
      <c r="A52" s="205" t="s">
        <v>109</v>
      </c>
      <c r="B52" s="206"/>
      <c r="C52" s="206"/>
      <c r="D52" s="206"/>
      <c r="E52" s="206"/>
      <c r="F52" s="206"/>
      <c r="G52" s="206"/>
      <c r="H52" s="206"/>
      <c r="I52" s="206"/>
      <c r="J52" s="206"/>
      <c r="K52" s="206"/>
      <c r="L52" s="207"/>
      <c r="N52" s="7"/>
    </row>
    <row r="53" spans="1:14" x14ac:dyDescent="0.2">
      <c r="A53" s="205" t="s">
        <v>3</v>
      </c>
      <c r="B53" s="206"/>
      <c r="C53" s="206"/>
      <c r="D53" s="206"/>
      <c r="E53" s="206"/>
      <c r="F53" s="206"/>
      <c r="G53" s="206"/>
      <c r="H53" s="206"/>
      <c r="I53" s="206"/>
      <c r="J53" s="206"/>
      <c r="K53" s="206"/>
      <c r="L53" s="207"/>
      <c r="N53" s="7"/>
    </row>
    <row r="54" spans="1:14" x14ac:dyDescent="0.2">
      <c r="A54" s="5"/>
      <c r="F54" s="1" t="s">
        <v>2</v>
      </c>
      <c r="L54" s="6"/>
    </row>
    <row r="55" spans="1:14" x14ac:dyDescent="0.2">
      <c r="A55" s="5"/>
      <c r="C55" s="208"/>
      <c r="D55" s="208"/>
      <c r="E55" s="208"/>
      <c r="F55" s="208"/>
      <c r="G55" s="208"/>
      <c r="H55" s="208"/>
      <c r="I55" s="208"/>
      <c r="J55" s="208"/>
      <c r="L55" s="6"/>
    </row>
    <row r="56" spans="1:14" x14ac:dyDescent="0.2">
      <c r="A56" s="5" t="s">
        <v>1</v>
      </c>
      <c r="I56" s="209"/>
      <c r="J56" s="209"/>
      <c r="K56" s="209"/>
      <c r="L56" s="210"/>
    </row>
    <row r="57" spans="1:14" x14ac:dyDescent="0.2">
      <c r="A57" s="5" t="s">
        <v>0</v>
      </c>
      <c r="I57" s="209"/>
      <c r="J57" s="209"/>
      <c r="K57" s="209"/>
      <c r="L57" s="210"/>
    </row>
    <row r="58" spans="1:14" ht="15" thickBot="1" x14ac:dyDescent="0.25">
      <c r="A58" s="4"/>
      <c r="B58" s="3"/>
      <c r="C58" s="3"/>
      <c r="D58" s="3"/>
      <c r="E58" s="3"/>
      <c r="F58" s="3"/>
      <c r="G58" s="3"/>
      <c r="H58" s="3"/>
      <c r="I58" s="3"/>
      <c r="J58" s="3"/>
      <c r="K58" s="3"/>
      <c r="L58" s="2"/>
    </row>
  </sheetData>
  <mergeCells count="78">
    <mergeCell ref="A52:L52"/>
    <mergeCell ref="A53:L53"/>
    <mergeCell ref="C55:J55"/>
    <mergeCell ref="I56:L57"/>
    <mergeCell ref="F44:G44"/>
    <mergeCell ref="H44:I44"/>
    <mergeCell ref="J44:K44"/>
    <mergeCell ref="A45:K45"/>
    <mergeCell ref="A47:K47"/>
    <mergeCell ref="C51:J51"/>
    <mergeCell ref="A38:K38"/>
    <mergeCell ref="F42:G42"/>
    <mergeCell ref="H42:I42"/>
    <mergeCell ref="J42:K42"/>
    <mergeCell ref="A43:E43"/>
    <mergeCell ref="F43:G43"/>
    <mergeCell ref="H43:I43"/>
    <mergeCell ref="J43:K43"/>
    <mergeCell ref="A36:E36"/>
    <mergeCell ref="F36:G36"/>
    <mergeCell ref="H36:I36"/>
    <mergeCell ref="J36:K36"/>
    <mergeCell ref="A37:E37"/>
    <mergeCell ref="F37:G37"/>
    <mergeCell ref="H37:I37"/>
    <mergeCell ref="J37:K37"/>
    <mergeCell ref="F35:G35"/>
    <mergeCell ref="H35:I35"/>
    <mergeCell ref="J35:K35"/>
    <mergeCell ref="A28:E28"/>
    <mergeCell ref="F28:G28"/>
    <mergeCell ref="H28:I28"/>
    <mergeCell ref="J28:K28"/>
    <mergeCell ref="A29:E29"/>
    <mergeCell ref="F29:G29"/>
    <mergeCell ref="H29:I29"/>
    <mergeCell ref="J29:K29"/>
    <mergeCell ref="A30:E30"/>
    <mergeCell ref="F30:G30"/>
    <mergeCell ref="H30:I30"/>
    <mergeCell ref="J30:K30"/>
    <mergeCell ref="A31:K31"/>
    <mergeCell ref="F27:G27"/>
    <mergeCell ref="H27:I27"/>
    <mergeCell ref="J27:K27"/>
    <mergeCell ref="A18:E18"/>
    <mergeCell ref="F18:G18"/>
    <mergeCell ref="H18:I18"/>
    <mergeCell ref="J18:K18"/>
    <mergeCell ref="A22:E22"/>
    <mergeCell ref="F22:G22"/>
    <mergeCell ref="H22:I22"/>
    <mergeCell ref="J22:K22"/>
    <mergeCell ref="A23:K23"/>
    <mergeCell ref="A19:E19"/>
    <mergeCell ref="F19:G19"/>
    <mergeCell ref="H19:I19"/>
    <mergeCell ref="J19:K19"/>
    <mergeCell ref="B12:K12"/>
    <mergeCell ref="B13:K13"/>
    <mergeCell ref="A17:E17"/>
    <mergeCell ref="F17:G17"/>
    <mergeCell ref="H17:I17"/>
    <mergeCell ref="J17:K17"/>
    <mergeCell ref="A7:L7"/>
    <mergeCell ref="A1:L3"/>
    <mergeCell ref="A4:A5"/>
    <mergeCell ref="B4:B5"/>
    <mergeCell ref="F4:L5"/>
    <mergeCell ref="A6:L6"/>
    <mergeCell ref="A20:E20"/>
    <mergeCell ref="F20:G20"/>
    <mergeCell ref="H20:I20"/>
    <mergeCell ref="J20:K20"/>
    <mergeCell ref="A21:E21"/>
    <mergeCell ref="F21:G21"/>
    <mergeCell ref="H21:I21"/>
    <mergeCell ref="J21:K21"/>
  </mergeCells>
  <printOptions horizontalCentered="1" verticalCentered="1"/>
  <pageMargins left="0.70866141732283472" right="0.70866141732283472" top="0.74803149606299213" bottom="0.74803149606299213" header="0.31496062992125984" footer="0.31496062992125984"/>
  <pageSetup scale="61" orientation="portrait" r:id="rId1"/>
  <headerFooter>
    <oddHeader>&amp;L&amp;G&amp;R&amp;"Arial Narrow,Negrita"&amp;12
PROCESO VIVIENDA
ANALISIS DE PRECIOS
 UNITARIOS DE ITEMS O ACTIVIDADES NO PREVISTAS 
&amp;G</oddHeader>
    <oddFooter>&amp;L&amp;"Arial,Normal"&amp;8MI1-FO-050 | 10/04/2024  | V.02&amp;R&amp;"Arial,Normal"&amp;8&amp;Pde&amp;N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16</vt:i4>
      </vt:variant>
    </vt:vector>
  </HeadingPairs>
  <TitlesOfParts>
    <vt:vector size="31" baseType="lpstr">
      <vt:lpstr>PRESUPUESTO OFICIAL </vt:lpstr>
      <vt:lpstr>analisis </vt:lpstr>
      <vt:lpstr>COTIZACIONES</vt:lpstr>
      <vt:lpstr>PRESUPUESTO OFICIAL  opcion 2</vt:lpstr>
      <vt:lpstr>ITEM 1.1</vt:lpstr>
      <vt:lpstr>ITEM 2.1</vt:lpstr>
      <vt:lpstr>ITEM 2.2</vt:lpstr>
      <vt:lpstr>ITEM 3.1</vt:lpstr>
      <vt:lpstr>ITEM 4.1</vt:lpstr>
      <vt:lpstr>ITEM 4.2</vt:lpstr>
      <vt:lpstr>ITEM 5.1</vt:lpstr>
      <vt:lpstr>ITEM 5.2</vt:lpstr>
      <vt:lpstr>ITEM 5.3</vt:lpstr>
      <vt:lpstr>ITEM 5.4</vt:lpstr>
      <vt:lpstr>ITEM 5.5</vt:lpstr>
      <vt:lpstr>'analisis '!Área_de_impresión</vt:lpstr>
      <vt:lpstr>'ITEM 1.1'!Área_de_impresión</vt:lpstr>
      <vt:lpstr>'ITEM 2.1'!Área_de_impresión</vt:lpstr>
      <vt:lpstr>'ITEM 2.2'!Área_de_impresión</vt:lpstr>
      <vt:lpstr>'ITEM 3.1'!Área_de_impresión</vt:lpstr>
      <vt:lpstr>'ITEM 4.1'!Área_de_impresión</vt:lpstr>
      <vt:lpstr>'ITEM 4.2'!Área_de_impresión</vt:lpstr>
      <vt:lpstr>'ITEM 5.1'!Área_de_impresión</vt:lpstr>
      <vt:lpstr>'ITEM 5.2'!Área_de_impresión</vt:lpstr>
      <vt:lpstr>'ITEM 5.3'!Área_de_impresión</vt:lpstr>
      <vt:lpstr>'ITEM 5.4'!Área_de_impresión</vt:lpstr>
      <vt:lpstr>'ITEM 5.5'!Área_de_impresión</vt:lpstr>
      <vt:lpstr>'PRESUPUESTO OFICIAL '!Área_de_impresión</vt:lpstr>
      <vt:lpstr>'PRESUPUESTO OFICIAL  opcion 2'!Área_de_impresión</vt:lpstr>
      <vt:lpstr>'PRESUPUESTO OFICIAL '!Títulos_a_imprimir</vt:lpstr>
      <vt:lpstr>'PRESUPUESTO OFICIAL  opcion 2'!Títulos_a_imprimir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JHOANA</dc:creator>
  <cp:lastModifiedBy>OFICINA INDEV</cp:lastModifiedBy>
  <cp:lastPrinted>2026-07-17T20:56:46Z</cp:lastPrinted>
  <dcterms:created xsi:type="dcterms:W3CDTF">2022-03-09T20:18:36Z</dcterms:created>
  <dcterms:modified xsi:type="dcterms:W3CDTF">2026-07-27T22:05:58Z</dcterms:modified>
</cp:coreProperties>
</file>