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defaultThemeVersion="124226"/>
  <mc:AlternateContent xmlns:mc="http://schemas.openxmlformats.org/markup-compatibility/2006">
    <mc:Choice Requires="x15">
      <x15ac:absPath xmlns:x15ac="http://schemas.microsoft.com/office/spreadsheetml/2010/11/ac" url="C:\Users\ASUS\Downloads\"/>
    </mc:Choice>
  </mc:AlternateContent>
  <xr:revisionPtr revIDLastSave="0" documentId="8_{684D338F-7DCF-42FC-B095-3ADFBC4D51E4}" xr6:coauthVersionLast="47" xr6:coauthVersionMax="47" xr10:uidLastSave="{00000000-0000-0000-0000-000000000000}"/>
  <bookViews>
    <workbookView xWindow="-108" yWindow="-108" windowWidth="23256" windowHeight="13896" tabRatio="776" activeTab="3" xr2:uid="{00000000-000D-0000-FFFF-FFFF00000000}"/>
  </bookViews>
  <sheets>
    <sheet name="Datos" sheetId="41" r:id="rId1"/>
    <sheet name="1. Exp.Habilitante general" sheetId="40" r:id="rId2"/>
    <sheet name="Listas" sheetId="42" state="hidden" r:id="rId3"/>
    <sheet name="2. Oferta Económica" sheetId="56" r:id="rId4"/>
  </sheets>
  <externalReferences>
    <externalReference r:id="rId5"/>
    <externalReference r:id="rId6"/>
    <externalReference r:id="rId7"/>
    <externalReference r:id="rId8"/>
    <externalReference r:id="rId9"/>
  </externalReferences>
  <definedNames>
    <definedName name="\a" localSheetId="3">#REF!</definedName>
    <definedName name="\a">#REF!</definedName>
    <definedName name="\b" localSheetId="3">#REF!</definedName>
    <definedName name="\b">#REF!</definedName>
    <definedName name="\c" localSheetId="3">#REF!</definedName>
    <definedName name="\c">#REF!</definedName>
    <definedName name="\l" localSheetId="3">#REF!</definedName>
    <definedName name="\l">#REF!</definedName>
    <definedName name="_Fill" localSheetId="3" hidden="1">#REF!</definedName>
    <definedName name="_Fill" hidden="1">#REF!</definedName>
    <definedName name="_Order1" hidden="1">255</definedName>
    <definedName name="_Sort" localSheetId="3" hidden="1">#REF!</definedName>
    <definedName name="_Sort" hidden="1">#REF!</definedName>
    <definedName name="A_impresión_IM" localSheetId="3">#REF!</definedName>
    <definedName name="A_impresión_IM">#REF!</definedName>
    <definedName name="AccessDatabase" hidden="1">"C:\C-314\VOLUMENES\volfin4.mdb"</definedName>
    <definedName name="aiu_mat">[1]PRESUPUESTO!$AD$891</definedName>
    <definedName name="_xlnm.Print_Area" localSheetId="1">'1. Exp.Habilitante general'!$A$1:$W$57</definedName>
    <definedName name="_xlnm.Print_Area" localSheetId="3">'2. Oferta Económica'!$A$1:$F$41</definedName>
    <definedName name="BASURA">[2]ANEXO2!$B$90:$M$133</definedName>
    <definedName name="campamentos">[1]PRESUPUESTO!$AD$883</definedName>
    <definedName name="carreteras">#REF!</definedName>
    <definedName name="CONTRATACIÓN" localSheetId="3">#REF!</definedName>
    <definedName name="CONTRATACIÓN">#REF!</definedName>
    <definedName name="CUAESTRUCT" localSheetId="3">#REF!</definedName>
    <definedName name="CUAESTRUCT">#REF!</definedName>
    <definedName name="CUAPRUEBAS" localSheetId="3">#REF!</definedName>
    <definedName name="CUAPRUEBAS">#REF!</definedName>
    <definedName name="equipos">[1]PRESUPUESTO!$AD$876</definedName>
    <definedName name="FM" localSheetId="3">#REF!</definedName>
    <definedName name="FM">#REF!</definedName>
    <definedName name="FMA" localSheetId="3">#REF!</definedName>
    <definedName name="FMA">#REF!</definedName>
    <definedName name="FMB" localSheetId="3">#REF!</definedName>
    <definedName name="FMB">#REF!</definedName>
    <definedName name="FMC" localSheetId="3">#REF!</definedName>
    <definedName name="FMC">#REF!</definedName>
    <definedName name="FMD" localSheetId="3">#REF!</definedName>
    <definedName name="FMD">#REF!</definedName>
    <definedName name="FME" localSheetId="3">#REF!</definedName>
    <definedName name="FME">#REF!</definedName>
    <definedName name="FSADKJFLKASD" localSheetId="3">#REF!</definedName>
    <definedName name="FSADKJFLKASD">#REF!</definedName>
    <definedName name="gastos_contrato">[1]PRESUPUESTO!$AD$885</definedName>
    <definedName name="GUILLERMO">[3]SMMV!$A$2:$B$7</definedName>
    <definedName name="HABILITADO" localSheetId="3">#REF!</definedName>
    <definedName name="HABILITADO">#REF!</definedName>
    <definedName name="herramientas">[1]PRESUPUESTO!$AD$878</definedName>
    <definedName name="INDI1" localSheetId="3">#REF!</definedName>
    <definedName name="INDI1">#REF!</definedName>
    <definedName name="INF_BASICA">#REF!</definedName>
    <definedName name="inst_provis">[1]PRESUPUESTO!$AD$882</definedName>
    <definedName name="KK" localSheetId="3">#REF!</definedName>
    <definedName name="KK">#REF!</definedName>
    <definedName name="mano_obra_apoyo">[1]PRESUPUESTO!$AD$881</definedName>
    <definedName name="mano_obra_direccion">[1]PRESUPUESTO!$AD$880</definedName>
    <definedName name="mano_obra_directa">[1]PRESUPUESTO!$AD$872</definedName>
    <definedName name="materiales">[1]PRESUPUESTO!$AD$873</definedName>
    <definedName name="MOD" localSheetId="3">#REF!</definedName>
    <definedName name="MOD">#REF!</definedName>
    <definedName name="obser">[4]BD_SITP_08!$AP:$AV</definedName>
    <definedName name="porce">#REF!</definedName>
    <definedName name="porce2">#REF!</definedName>
    <definedName name="PORT.NUEVA">[5]SMMV!$A$2:$B$7</definedName>
    <definedName name="PRINT_AREA">#N/A</definedName>
    <definedName name="PRINT_AREA_MI">#N/A</definedName>
    <definedName name="PRINT_TITLES">#N/A</definedName>
    <definedName name="PRINT_TITLES_MI">#N/A</definedName>
    <definedName name="sdbfgfdgh" localSheetId="3">#REF!</definedName>
    <definedName name="sdbfgfdgh">#REF!</definedName>
    <definedName name="sdfwg" localSheetId="3">#REF!</definedName>
    <definedName name="sdfwg">#REF!</definedName>
    <definedName name="SEM_02">#N/A</definedName>
    <definedName name="servicios">[1]PRESUPUESTO!$AD$884</definedName>
    <definedName name="SINO" localSheetId="3">#REF!</definedName>
    <definedName name="SINO">#REF!</definedName>
    <definedName name="SMLMV" localSheetId="3">#REF!</definedName>
    <definedName name="SMLMV">#REF!</definedName>
    <definedName name="SMMV">[5]SMMV!$A$2:$B$7</definedName>
    <definedName name="subcontratos">[1]PRESUPUESTO!$AD$877</definedName>
    <definedName name="total_hh">[1]PRESUPUESTO!$AC$327</definedName>
    <definedName name="valor_final" localSheetId="3">#REF!</definedName>
    <definedName name="valor_final">#REF!</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R25" i="40" l="1"/>
  <c r="S29" i="40" s="1"/>
  <c r="T29" i="40" s="1"/>
  <c r="A41" i="56"/>
  <c r="A6" i="56"/>
  <c r="E18" i="40"/>
  <c r="N18" i="40" s="1"/>
  <c r="E7" i="40"/>
  <c r="C10" i="41"/>
  <c r="A9" i="56"/>
  <c r="R26" i="40"/>
  <c r="R27" i="40"/>
  <c r="B5" i="40"/>
</calcChain>
</file>

<file path=xl/sharedStrings.xml><?xml version="1.0" encoding="utf-8"?>
<sst xmlns="http://schemas.openxmlformats.org/spreadsheetml/2006/main" count="216" uniqueCount="94">
  <si>
    <t>DATOS GENERALES</t>
  </si>
  <si>
    <t>Objeto</t>
  </si>
  <si>
    <t>No de Proceso</t>
  </si>
  <si>
    <t>Presupuesto Oficial</t>
  </si>
  <si>
    <t>Presupuesto Solicitado</t>
  </si>
  <si>
    <t>Fecha de Cierre del Proceso</t>
  </si>
  <si>
    <t>Comité Evaluador - Técnico</t>
  </si>
  <si>
    <t>MATEO ANDRES SANCHEZ ORTEGA</t>
  </si>
  <si>
    <t>Comité Evaluador - Económico</t>
  </si>
  <si>
    <t>Comité Evaluador - Financiero</t>
  </si>
  <si>
    <t>Comité Evaluador - Juridico</t>
  </si>
  <si>
    <t xml:space="preserve">MIGUEL ANGEL NIETO </t>
  </si>
  <si>
    <t>Comité Evaluador - Consolidado</t>
  </si>
  <si>
    <t>MIGUEL ANGEL NIETO CRUZ</t>
  </si>
  <si>
    <t>FONDO DE DESARROLLO LOCAL DE TEUSAQUILLO</t>
  </si>
  <si>
    <t>OBJETO:</t>
  </si>
  <si>
    <t>1.</t>
  </si>
  <si>
    <t>CUMPLE</t>
  </si>
  <si>
    <r>
      <t xml:space="preserve">PROPONENTE 
</t>
    </r>
    <r>
      <rPr>
        <b/>
        <sz val="10"/>
        <rFont val="Arial Narrow"/>
        <family val="2"/>
      </rPr>
      <t>(Persona Natural, Jurídica, Consorcio o Unión Temporal):</t>
    </r>
  </si>
  <si>
    <t>% DE PARTICIPACIÓN:</t>
  </si>
  <si>
    <t>TAMAÑO</t>
  </si>
  <si>
    <t>MEDIANA EMPRESA</t>
  </si>
  <si>
    <t>N/A</t>
  </si>
  <si>
    <t>PRESUPUESTO OFICIAL ESTIMADO:</t>
  </si>
  <si>
    <t>PRESUPUESTO OFICIAL EN SMLMV 2026 SOLICITADO:</t>
  </si>
  <si>
    <t>REQUISITO EXPERIENCIA GENERAL:</t>
  </si>
  <si>
    <t>EXPERIENCIA GENERAL Y ESPECIFICA</t>
  </si>
  <si>
    <t>No.</t>
  </si>
  <si>
    <r>
      <t xml:space="preserve">OBJETO DEL CONTRATO
</t>
    </r>
    <r>
      <rPr>
        <sz val="12"/>
        <rFont val="Arial Narrow"/>
        <family val="2"/>
      </rPr>
      <t>(Indique tal como aparece en la certificación y/o acta de liquidación, y/o acta de terminación)</t>
    </r>
  </si>
  <si>
    <r>
      <t xml:space="preserve">NOMBRE DEL ARCHIVO SOPORTE APORTADO PARA VALIDAR LOS REQUERIMIENTOS SOLICITADOS.
</t>
    </r>
    <r>
      <rPr>
        <sz val="10"/>
        <rFont val="Arial Narrow"/>
        <family val="2"/>
      </rPr>
      <t xml:space="preserve">
(Certificaciones, Contratos, Acta de Liquidacion y/o Facturas y/o cualquier otro documento que considere necesario)</t>
    </r>
  </si>
  <si>
    <t>NOMBRE INTEGRANTE QUE APORTA LA EXPERIENCIA</t>
  </si>
  <si>
    <t>% PARTICIPACION EN EL CONSORCIO O UNIÓN TEMPORAL</t>
  </si>
  <si>
    <t>VALOR DEL CONTRATO EN SMMLV 
X 
PORCENTAJE PARTICIPACIÓN</t>
  </si>
  <si>
    <t>OBSERVACIONES</t>
  </si>
  <si>
    <t>VALOR SUMATORIA CONTRATOS ACREDITADOS PARA EXPERIENCIA HABILITANTE DEL PROPONENTE:</t>
  </si>
  <si>
    <t>Profesional(es) de Planeación</t>
  </si>
  <si>
    <t xml:space="preserve">Comité Evaluador </t>
  </si>
  <si>
    <t xml:space="preserve">PROPONENTE </t>
  </si>
  <si>
    <t>SMMLV 2023</t>
  </si>
  <si>
    <t>Método</t>
  </si>
  <si>
    <t>Rango (inclusive)</t>
  </si>
  <si>
    <t>Persona Natural</t>
  </si>
  <si>
    <t>Mediana con Valor Absoluto</t>
  </si>
  <si>
    <t>De 0.00 a 0.33</t>
  </si>
  <si>
    <t>Persona Juridica</t>
  </si>
  <si>
    <t>Media Geométrica con presupuesto oficial</t>
  </si>
  <si>
    <t>De 0.34 a 0.67</t>
  </si>
  <si>
    <t>Consorcio</t>
  </si>
  <si>
    <t>Media Aritmética</t>
  </si>
  <si>
    <t>De 0.68 a 0.99</t>
  </si>
  <si>
    <t>Union Temporal</t>
  </si>
  <si>
    <t>OBJETO DEL CONTRATO</t>
  </si>
  <si>
    <t>Contratista</t>
  </si>
  <si>
    <t>CUMPLE / 
NO CUMPLE</t>
  </si>
  <si>
    <t>Observaciones</t>
  </si>
  <si>
    <t>NOMBRE(S) PROFESIONALES DE EVALUACIÓN</t>
  </si>
  <si>
    <t xml:space="preserve">SELECCIÓN DE MÍNIMA CUANTÍA </t>
  </si>
  <si>
    <t>SUMINISTRO A MONTO AGOTABLE DE MATERIALES, ELEMENTOS DE FERRETERÍA E INSUMOS OPERATIVOS NECESARIOS PARA REALIZAR EL MANTENIMIENTO, REPARACIÓN, ADECUACIÓN, MEJORAS O FUNCIONALIDAD NECESARIA PARA LOS BIENES MUEBLES E INMUEBLES A CARGO DEL FONDO DE DESARROLLO LOCAL DE TEUSAQUILLO.</t>
  </si>
  <si>
    <t>Los proponentes deberán Acreditar con máximo de tres (3) contrato la experiencia solicitada en la presente invitación, los cuales
deberán cumplir con las siguientes características:
1. Suscritos, iniciados, ejecutados y terminados al 100% al cierre del proceso de selección.
2. Que la sumatoria del valor de los contratos sea igual o superior al valor del presupuesto oficial establecido
por la entidad para esta contratación que corresponde a 13.91 SMLMV, incluido IVA.
3. Cuyo objeto, obligaciones o requerimientos técnicos sea en SUMINISTRO Y/O VENTA DE
MATERIALES Y/O ELEMENTOS DE FERRETERÍA Y/O INSUMOS DE MANTENIMIENTO.</t>
  </si>
  <si>
    <r>
      <t xml:space="preserve">ENTIDAD 
CONTRATANTE
</t>
    </r>
    <r>
      <rPr>
        <sz val="10"/>
        <rFont val="Arial Narrow"/>
        <family val="2"/>
      </rPr>
      <t>(Escriba el Nombre de la entidad con la cual suscribió Contrato.)</t>
    </r>
  </si>
  <si>
    <r>
      <rPr>
        <b/>
        <sz val="9"/>
        <rFont val="Arial"/>
        <family val="2"/>
      </rPr>
      <t>REQUISITO</t>
    </r>
    <r>
      <rPr>
        <sz val="9"/>
        <rFont val="Arial"/>
        <family val="2"/>
      </rPr>
      <t>: 
NOTA 1: El proponente deberá diligenciar obligatoriamente ( OFERTA ECONOMICA PROPONENTE), la columna H (Valor Unitario sin IVA) y la columna I (Porcentaje de IVA aplicable), registrando la información correspondiente a cada ítem ofertado, de conformidad con la normatividad tributaria vigente y las condiciones económicas de su propuesta.
NOTA 2: Los precios ofertados por el proponente no podrán superar el valor unitario establecido por la entidad (PRESUPUESTO OFICIAL), para cada ítem correspondiente a cada vehículo. En caso de incumplimiento de esta condición, la propuesta incurrirá en causal de rechazo.
NOTA 3. Los valores propuestos no podrán exceder el valor total definido por la entidad (PRESUPUESTO OFICIAL). El incumplimiento de este requisito dará lugar al rechazo de la oferta.
Nota 4: Los ítems cotizados deberán incluir, cuando aplique, el valor correspondiente a la mano de obra requerida para su ejecución.</t>
    </r>
  </si>
  <si>
    <t xml:space="preserve">VALOR 
TOTAL IVA INCLUIDO </t>
  </si>
  <si>
    <t>VERIFICACIÓN DE CUMPLIMIENTO DE FORMATO OFERTA ECONÓMICA</t>
  </si>
  <si>
    <t>FDLT-MC-014-2026 (156763)</t>
  </si>
  <si>
    <t>CRR SOLUCIONES INTEGRALES S.A.S</t>
  </si>
  <si>
    <t>ANGULARES</t>
  </si>
  <si>
    <t>JOTA EVOLUCION SAS</t>
  </si>
  <si>
    <t>LANS 3E SAS</t>
  </si>
  <si>
    <t>COMERCIALIZADORA ELECTROCON SAS</t>
  </si>
  <si>
    <t xml:space="preserve"> NOSTOS COMPANY</t>
  </si>
  <si>
    <t>TORORIENTE SAS</t>
  </si>
  <si>
    <t>COMERCIALIZADORA Y FERRETERIA PQR. S.A.S</t>
  </si>
  <si>
    <t>CALEP SAS</t>
  </si>
  <si>
    <t>11. LUIS MIGUEL DE LA CRUZ MESA</t>
  </si>
  <si>
    <t>LOGISTICA FERRETERA SAS</t>
  </si>
  <si>
    <t>FERRELLANOS</t>
  </si>
  <si>
    <t>MULTIREPUESTOS BOSA INTERNACIONAL S.A.S</t>
  </si>
  <si>
    <t>15. PINTURAS NATIVA SAS</t>
  </si>
  <si>
    <t>INMERTEX SAS</t>
  </si>
  <si>
    <t>TAFINCO SAS</t>
  </si>
  <si>
    <t>EMPERCOL SAS</t>
  </si>
  <si>
    <t>DIEGO FERNANDO MUÑOZ RODRIGUEZ</t>
  </si>
  <si>
    <t>LOGIFER DB</t>
  </si>
  <si>
    <t>NUMERO DE  CONTRATO</t>
  </si>
  <si>
    <t xml:space="preserve">Certificación 
</t>
  </si>
  <si>
    <t>SUMINISTRAR ELEMENTOS DE FERRETERÍA NECESARIOS PARA EL MANTENIMIENTO DE LA PLANTA FÍSICA DE LA REGIONAL BOGOTÁ, CENTROS ZONALES Y DEMÁS INMUEBLES ADSCRITOS AL ICBF REGIONAL BOGOTÁ</t>
  </si>
  <si>
    <t xml:space="preserve">VALOR DEL CONTRATO EN SMMLV </t>
  </si>
  <si>
    <t>395-2024</t>
  </si>
  <si>
    <t>CONTRALORÍA DE BOGOTÁ</t>
  </si>
  <si>
    <t>INSTITUTO COLOMBIANO DE BIENESTAR FAMILIAR REGIONAL BOGOTÁ</t>
  </si>
  <si>
    <t>SUMINISTRO DE HERRAMIENTAS, MATERIALES Y ELEMENTOS DE FERRETERÍA PARA LA CONTRALORÍA DE BOGOTÁ D.C.</t>
  </si>
  <si>
    <t>Una vez solicitada la justificación de los precios artificlamente bajos, la entidad evidencia las razones expuestas por el proponente y concluye que satisface las interrogantes realizados.</t>
  </si>
  <si>
    <t>FORMATO: EVALUACIÓN OFERTA ECONÓMICA</t>
  </si>
  <si>
    <t>FORMATO: EVALUACIÓN EXPERIENCIA OFERTANTE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</si>
</sst>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2" formatCode="_-&quot;$&quot;\ * #,##0_-;\-&quot;$&quot;\ * #,##0_-;_-&quot;$&quot;\ * &quot;-&quot;_-;_-@_-"/>
    <numFmt numFmtId="41" formatCode="_-* #,##0_-;\-* #,##0_-;_-* &quot;-&quot;_-;_-@_-"/>
    <numFmt numFmtId="44" formatCode="_-&quot;$&quot;\ * #,##0.00_-;\-&quot;$&quot;\ * #,##0.00_-;_-&quot;$&quot;\ * &quot;-&quot;??_-;_-@_-"/>
    <numFmt numFmtId="164" formatCode="_(&quot;$&quot;* #,##0_);_(&quot;$&quot;* \(#,##0\);_(&quot;$&quot;* &quot;-&quot;_);_(@_)"/>
    <numFmt numFmtId="165" formatCode="_(* #,##0_);_(* \(#,##0\);_(* &quot;-&quot;_);_(@_)"/>
    <numFmt numFmtId="166" formatCode="_-* #,##0.00\ &quot;€&quot;_-;\-* #,##0.00\ &quot;€&quot;_-;_-* &quot;-&quot;??\ &quot;€&quot;_-;_-@_-"/>
    <numFmt numFmtId="167" formatCode="_-* #,##0.00\ _€_-;\-* #,##0.00\ _€_-;_-* &quot;-&quot;??\ _€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240A]\ #,##0.00;\-[$$-240A]\ #,##0.00"/>
    <numFmt numFmtId="174" formatCode="[$$-240A]\ #,##0;\-[$$-240A]\ #,##0"/>
    <numFmt numFmtId="175" formatCode="_-[$$-240A]\ * #,##0.00_-;\-[$$-240A]\ * #,##0.00_-;_-[$$-240A]\ * &quot;-&quot;??_-;_-@_-"/>
  </numFmts>
  <fonts count="5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4"/>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b/>
      <sz val="14"/>
      <color rgb="FF000000"/>
      <name val="Calibri"/>
      <family val="2"/>
    </font>
    <font>
      <b/>
      <sz val="16"/>
      <name val="Arial Narrow"/>
      <family val="2"/>
    </font>
    <font>
      <b/>
      <sz val="12"/>
      <color rgb="FFFF0000"/>
      <name val="Arial Narrow"/>
      <family val="2"/>
    </font>
    <font>
      <sz val="16"/>
      <name val="Arial"/>
      <family val="2"/>
    </font>
    <font>
      <sz val="13"/>
      <name val="Arial Narrow"/>
      <family val="2"/>
    </font>
    <font>
      <b/>
      <sz val="14"/>
      <color rgb="FFFF0000"/>
      <name val="Arial Narrow"/>
      <family val="2"/>
    </font>
    <font>
      <b/>
      <sz val="13"/>
      <name val="Arial Narrow"/>
      <family val="2"/>
    </font>
    <font>
      <b/>
      <sz val="10"/>
      <color rgb="FFFF0000"/>
      <name val="Arial Narrow"/>
      <family val="2"/>
    </font>
    <font>
      <sz val="10"/>
      <color rgb="FF000000"/>
      <name val="Calibri"/>
      <family val="2"/>
      <scheme val="minor"/>
    </font>
    <font>
      <u/>
      <sz val="11"/>
      <color theme="10"/>
      <name val="Calibri"/>
      <family val="2"/>
      <scheme val="minor"/>
    </font>
    <font>
      <sz val="10"/>
      <color rgb="FF000000"/>
      <name val="Times New Roman"/>
      <family val="1"/>
    </font>
    <font>
      <sz val="12"/>
      <name val="Arial"/>
      <family val="2"/>
    </font>
    <font>
      <sz val="10"/>
      <name val="Arial"/>
      <family val="2"/>
    </font>
    <font>
      <b/>
      <sz val="8"/>
      <name val="Arial"/>
      <family val="2"/>
    </font>
    <font>
      <b/>
      <sz val="10"/>
      <color indexed="8"/>
      <name val="Arial"/>
      <family val="2"/>
    </font>
    <font>
      <sz val="8"/>
      <name val="Arial"/>
      <family val="2"/>
    </font>
    <font>
      <sz val="11"/>
      <color rgb="FF242424"/>
      <name val="Aptos Narrow"/>
      <family val="2"/>
    </font>
    <font>
      <sz val="12"/>
      <color rgb="FF000000"/>
      <name val="Arial Nova"/>
      <family val="2"/>
    </font>
    <font>
      <sz val="12"/>
      <color rgb="FF000000"/>
      <name val="Calibri"/>
      <family val="2"/>
    </font>
    <font>
      <sz val="12"/>
      <color theme="1"/>
      <name val="Calibri"/>
      <family val="2"/>
      <scheme val="minor"/>
    </font>
    <font>
      <b/>
      <sz val="11"/>
      <color rgb="FF424242"/>
      <name val="Arial"/>
      <family val="2"/>
    </font>
  </fonts>
  <fills count="9">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2"/>
        <bgColor indexed="64"/>
      </patternFill>
    </fill>
    <fill>
      <patternFill patternType="solid">
        <fgColor theme="4" tint="0.79998168889431442"/>
        <bgColor indexed="64"/>
      </patternFill>
    </fill>
    <fill>
      <patternFill patternType="solid">
        <fgColor rgb="FF92D050"/>
        <bgColor indexed="64"/>
      </patternFill>
    </fill>
  </fills>
  <borders count="42">
    <border>
      <left/>
      <right/>
      <top/>
      <bottom/>
      <diagonal/>
    </border>
    <border>
      <left/>
      <right/>
      <top/>
      <bottom style="thin">
        <color indexed="64"/>
      </bottom>
      <diagonal/>
    </border>
    <border>
      <left/>
      <right/>
      <top style="thin">
        <color indexed="64"/>
      </top>
      <bottom/>
      <diagonal/>
    </border>
    <border>
      <left style="thin">
        <color auto="1"/>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style="medium">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top style="thin">
        <color indexed="64"/>
      </top>
      <bottom style="thin">
        <color rgb="FF000000"/>
      </bottom>
      <diagonal/>
    </border>
    <border>
      <left/>
      <right style="thin">
        <color indexed="64"/>
      </right>
      <top style="thin">
        <color indexed="64"/>
      </top>
      <bottom style="thin">
        <color rgb="FF000000"/>
      </bottom>
      <diagonal/>
    </border>
  </borders>
  <cellStyleXfs count="64">
    <xf numFmtId="0" fontId="0" fillId="0" borderId="0"/>
    <xf numFmtId="167" fontId="19" fillId="0" borderId="0" applyFont="0" applyFill="0" applyBorder="0" applyAlignment="0" applyProtection="0"/>
    <xf numFmtId="166" fontId="12" fillId="0" borderId="0" applyFont="0" applyFill="0" applyBorder="0" applyAlignment="0" applyProtection="0"/>
    <xf numFmtId="166" fontId="19" fillId="0" borderId="0" applyFont="0" applyFill="0" applyBorder="0" applyAlignment="0" applyProtection="0"/>
    <xf numFmtId="0" fontId="18" fillId="0" borderId="0"/>
    <xf numFmtId="9" fontId="18" fillId="0" borderId="0" applyFont="0" applyFill="0" applyBorder="0" applyAlignment="0" applyProtection="0"/>
    <xf numFmtId="9" fontId="19" fillId="0" borderId="0" applyFont="0" applyFill="0" applyBorder="0" applyAlignment="0" applyProtection="0"/>
    <xf numFmtId="0" fontId="20" fillId="0" borderId="0"/>
    <xf numFmtId="165" fontId="21" fillId="0" borderId="0" applyFont="0" applyFill="0" applyBorder="0" applyAlignment="0" applyProtection="0"/>
    <xf numFmtId="9"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9" fontId="12" fillId="0" borderId="0" applyFont="0" applyFill="0" applyBorder="0" applyAlignment="0" applyProtection="0"/>
    <xf numFmtId="0" fontId="11" fillId="0" borderId="0"/>
    <xf numFmtId="0" fontId="12" fillId="0" borderId="0"/>
    <xf numFmtId="0" fontId="12" fillId="0" borderId="0"/>
    <xf numFmtId="9" fontId="12" fillId="0" borderId="0" applyFont="0" applyFill="0" applyBorder="0" applyAlignment="0" applyProtection="0"/>
    <xf numFmtId="166" fontId="12" fillId="0" borderId="0" applyFont="0" applyFill="0" applyBorder="0" applyAlignment="0" applyProtection="0"/>
    <xf numFmtId="0" fontId="29" fillId="0" borderId="0"/>
    <xf numFmtId="0" fontId="10" fillId="0" borderId="0"/>
    <xf numFmtId="0" fontId="12" fillId="0" borderId="0"/>
    <xf numFmtId="167" fontId="12" fillId="0" borderId="0" applyFont="0" applyFill="0" applyBorder="0" applyAlignment="0" applyProtection="0"/>
    <xf numFmtId="9" fontId="12" fillId="0" borderId="0" applyFont="0" applyFill="0" applyBorder="0" applyAlignment="0" applyProtection="0"/>
    <xf numFmtId="0" fontId="9" fillId="0" borderId="0"/>
    <xf numFmtId="42" fontId="12" fillId="0" borderId="0" applyFill="0" applyBorder="0" applyAlignment="0" applyProtection="0"/>
    <xf numFmtId="42" fontId="12" fillId="0" borderId="0" applyFill="0" applyBorder="0" applyAlignment="0" applyProtection="0"/>
    <xf numFmtId="167" fontId="12" fillId="0" borderId="0" applyFont="0" applyFill="0" applyBorder="0" applyAlignment="0" applyProtection="0"/>
    <xf numFmtId="166"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41" fontId="21" fillId="0" borderId="0" applyFont="0" applyFill="0" applyBorder="0" applyAlignment="0" applyProtection="0"/>
    <xf numFmtId="0" fontId="8" fillId="0" borderId="0"/>
    <xf numFmtId="42" fontId="12" fillId="0" borderId="0" applyFont="0" applyFill="0" applyBorder="0" applyAlignment="0" applyProtection="0"/>
    <xf numFmtId="0" fontId="7" fillId="0" borderId="0"/>
    <xf numFmtId="42" fontId="7" fillId="0" borderId="0" applyFont="0" applyFill="0" applyBorder="0" applyAlignment="0" applyProtection="0"/>
    <xf numFmtId="0" fontId="42" fillId="0" borderId="0" applyNumberFormat="0" applyFill="0" applyBorder="0" applyAlignment="0" applyProtection="0"/>
    <xf numFmtId="44" fontId="7" fillId="0" borderId="0" applyFont="0" applyFill="0" applyBorder="0" applyAlignment="0" applyProtection="0"/>
    <xf numFmtId="0" fontId="43" fillId="0" borderId="0"/>
    <xf numFmtId="0" fontId="6" fillId="0" borderId="0"/>
    <xf numFmtId="42" fontId="45" fillId="0" borderId="0" applyFont="0" applyFill="0" applyBorder="0" applyAlignment="0" applyProtection="0"/>
    <xf numFmtId="0" fontId="5" fillId="0" borderId="0"/>
    <xf numFmtId="164"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0" fontId="4" fillId="0" borderId="0"/>
    <xf numFmtId="0" fontId="3" fillId="0" borderId="0"/>
    <xf numFmtId="0" fontId="2" fillId="0" borderId="0"/>
    <xf numFmtId="9" fontId="2" fillId="0" borderId="0" applyFont="0" applyFill="0" applyBorder="0" applyAlignment="0" applyProtection="0"/>
    <xf numFmtId="164" fontId="2" fillId="0" borderId="0" applyFont="0" applyFill="0" applyBorder="0" applyAlignment="0" applyProtection="0"/>
    <xf numFmtId="44" fontId="2" fillId="0" borderId="0" applyFont="0" applyFill="0" applyBorder="0" applyAlignment="0" applyProtection="0"/>
    <xf numFmtId="41" fontId="1" fillId="0" borderId="0" applyFont="0" applyFill="0" applyBorder="0" applyAlignment="0" applyProtection="0"/>
    <xf numFmtId="0" fontId="41" fillId="0" borderId="0"/>
    <xf numFmtId="42" fontId="12" fillId="0" borderId="0" applyFill="0" applyBorder="0" applyAlignment="0" applyProtection="0"/>
    <xf numFmtId="42" fontId="12" fillId="0" borderId="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0" fontId="1" fillId="0" borderId="0"/>
    <xf numFmtId="0" fontId="1" fillId="0" borderId="0"/>
    <xf numFmtId="0" fontId="52"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236">
    <xf numFmtId="0" fontId="0" fillId="0" borderId="0" xfId="0"/>
    <xf numFmtId="0" fontId="14" fillId="0" borderId="0" xfId="0" applyFont="1" applyAlignment="1" applyProtection="1">
      <alignment vertical="center"/>
      <protection hidden="1"/>
    </xf>
    <xf numFmtId="0" fontId="15" fillId="0" borderId="0" xfId="0" applyFont="1" applyProtection="1">
      <protection hidden="1"/>
    </xf>
    <xf numFmtId="0" fontId="23" fillId="0" borderId="0" xfId="14" applyFont="1" applyAlignment="1">
      <alignment vertical="center"/>
    </xf>
    <xf numFmtId="171" fontId="24" fillId="3" borderId="0" xfId="2" applyNumberFormat="1" applyFont="1" applyFill="1" applyBorder="1" applyAlignment="1" applyProtection="1">
      <alignment horizontal="center" vertical="center"/>
      <protection locked="0" hidden="1"/>
    </xf>
    <xf numFmtId="0" fontId="12" fillId="0" borderId="0" xfId="0" applyFont="1" applyProtection="1">
      <protection hidden="1"/>
    </xf>
    <xf numFmtId="0" fontId="13" fillId="0" borderId="0" xfId="0" applyFont="1" applyAlignment="1" applyProtection="1">
      <alignment vertical="center"/>
      <protection hidden="1"/>
    </xf>
    <xf numFmtId="0" fontId="13" fillId="3" borderId="0" xfId="0" applyFont="1" applyFill="1" applyAlignment="1" applyProtection="1">
      <alignment vertical="center"/>
      <protection hidden="1"/>
    </xf>
    <xf numFmtId="0" fontId="14" fillId="3" borderId="0" xfId="0" applyFont="1" applyFill="1" applyAlignment="1" applyProtection="1">
      <alignment vertical="center"/>
      <protection hidden="1"/>
    </xf>
    <xf numFmtId="0" fontId="12" fillId="3" borderId="0" xfId="0" applyFont="1" applyFill="1" applyProtection="1">
      <protection hidden="1"/>
    </xf>
    <xf numFmtId="0" fontId="12" fillId="3" borderId="0" xfId="7" applyFont="1" applyFill="1"/>
    <xf numFmtId="0" fontId="12" fillId="0" borderId="0" xfId="7" applyFont="1"/>
    <xf numFmtId="0" fontId="12" fillId="0" borderId="0" xfId="0" applyFont="1" applyAlignment="1" applyProtection="1">
      <alignment vertical="center"/>
      <protection hidden="1"/>
    </xf>
    <xf numFmtId="0" fontId="12" fillId="0" borderId="0" xfId="0" applyFont="1" applyAlignment="1" applyProtection="1">
      <alignment vertical="top" wrapText="1"/>
      <protection hidden="1"/>
    </xf>
    <xf numFmtId="0" fontId="14" fillId="3" borderId="0" xfId="0" applyFont="1" applyFill="1" applyAlignment="1" applyProtection="1">
      <alignment horizontal="center"/>
      <protection hidden="1"/>
    </xf>
    <xf numFmtId="0" fontId="12" fillId="3" borderId="0" xfId="14" applyFill="1" applyAlignment="1">
      <alignment horizontal="center" vertical="center"/>
    </xf>
    <xf numFmtId="0" fontId="15" fillId="3" borderId="0" xfId="14" applyFont="1" applyFill="1" applyAlignment="1">
      <alignment vertical="center" wrapText="1"/>
    </xf>
    <xf numFmtId="9" fontId="26" fillId="3" borderId="0" xfId="16" applyFont="1" applyFill="1" applyBorder="1" applyAlignment="1" applyProtection="1">
      <alignment horizontal="center" vertical="center" wrapText="1"/>
      <protection locked="0" hidden="1"/>
    </xf>
    <xf numFmtId="168" fontId="26" fillId="3" borderId="0" xfId="17" applyNumberFormat="1" applyFont="1" applyFill="1" applyBorder="1" applyAlignment="1" applyProtection="1">
      <alignment horizontal="center" vertical="center" wrapText="1"/>
      <protection locked="0" hidden="1"/>
    </xf>
    <xf numFmtId="170" fontId="26" fillId="3" borderId="0" xfId="17" applyNumberFormat="1" applyFont="1" applyFill="1" applyBorder="1" applyAlignment="1" applyProtection="1">
      <alignment horizontal="right" vertical="center" wrapText="1"/>
      <protection locked="0" hidden="1"/>
    </xf>
    <xf numFmtId="170" fontId="26" fillId="3" borderId="0" xfId="17" applyNumberFormat="1" applyFont="1" applyFill="1" applyBorder="1" applyAlignment="1" applyProtection="1">
      <alignment horizontal="center" vertical="center" wrapText="1"/>
      <protection locked="0" hidden="1"/>
    </xf>
    <xf numFmtId="171" fontId="27" fillId="3" borderId="0" xfId="2" applyNumberFormat="1" applyFont="1" applyFill="1" applyBorder="1" applyAlignment="1" applyProtection="1">
      <alignment vertical="center"/>
      <protection locked="0" hidden="1"/>
    </xf>
    <xf numFmtId="171" fontId="26" fillId="3" borderId="0" xfId="2" applyNumberFormat="1" applyFont="1" applyFill="1" applyBorder="1" applyAlignment="1" applyProtection="1">
      <alignment vertical="center"/>
      <protection locked="0" hidden="1"/>
    </xf>
    <xf numFmtId="0" fontId="26" fillId="0" borderId="4" xfId="0" applyFont="1" applyBorder="1" applyAlignment="1" applyProtection="1">
      <alignment horizontal="center" vertical="center"/>
      <protection locked="0" hidden="1"/>
    </xf>
    <xf numFmtId="0" fontId="26" fillId="0" borderId="4" xfId="0" applyFont="1" applyBorder="1" applyAlignment="1" applyProtection="1">
      <alignment horizontal="center" vertical="center" wrapText="1"/>
      <protection locked="0" hidden="1"/>
    </xf>
    <xf numFmtId="0" fontId="15" fillId="0" borderId="4" xfId="14" applyFont="1" applyBorder="1" applyAlignment="1">
      <alignment vertical="center" wrapText="1"/>
    </xf>
    <xf numFmtId="0" fontId="24" fillId="3" borderId="0" xfId="14" applyFont="1" applyFill="1" applyAlignment="1">
      <alignment vertical="center" wrapText="1"/>
    </xf>
    <xf numFmtId="0" fontId="24" fillId="3" borderId="0" xfId="14" applyFont="1" applyFill="1" applyAlignment="1">
      <alignment horizontal="center" vertical="center" wrapText="1"/>
    </xf>
    <xf numFmtId="0" fontId="24" fillId="3" borderId="0" xfId="14" applyFont="1" applyFill="1" applyAlignment="1">
      <alignment horizontal="right" vertical="center" wrapText="1"/>
    </xf>
    <xf numFmtId="49" fontId="27" fillId="3" borderId="0" xfId="0" applyNumberFormat="1" applyFont="1" applyFill="1" applyAlignment="1" applyProtection="1">
      <alignment vertical="center"/>
      <protection locked="0" hidden="1"/>
    </xf>
    <xf numFmtId="49" fontId="24" fillId="3" borderId="0" xfId="0" applyNumberFormat="1" applyFont="1" applyFill="1" applyAlignment="1" applyProtection="1">
      <alignment horizontal="right" vertical="center"/>
      <protection locked="0" hidden="1"/>
    </xf>
    <xf numFmtId="49" fontId="24" fillId="3" borderId="0" xfId="0" applyNumberFormat="1" applyFont="1" applyFill="1" applyAlignment="1" applyProtection="1">
      <alignment horizontal="center" vertical="center"/>
      <protection locked="0" hidden="1"/>
    </xf>
    <xf numFmtId="49" fontId="24" fillId="3" borderId="0" xfId="0" applyNumberFormat="1" applyFont="1" applyFill="1" applyAlignment="1" applyProtection="1">
      <alignment horizontal="right" vertical="center" wrapText="1"/>
      <protection locked="0" hidden="1"/>
    </xf>
    <xf numFmtId="0" fontId="25" fillId="3" borderId="0" xfId="0" applyFont="1" applyFill="1" applyAlignment="1" applyProtection="1">
      <alignment vertical="center"/>
      <protection hidden="1"/>
    </xf>
    <xf numFmtId="0" fontId="25" fillId="3" borderId="0" xfId="0" applyFont="1" applyFill="1" applyAlignment="1" applyProtection="1">
      <alignment vertical="center" wrapText="1"/>
      <protection hidden="1"/>
    </xf>
    <xf numFmtId="0" fontId="28" fillId="3" borderId="0" xfId="0" applyFont="1" applyFill="1" applyAlignment="1" applyProtection="1">
      <alignment vertical="center" wrapText="1"/>
      <protection hidden="1"/>
    </xf>
    <xf numFmtId="4" fontId="12" fillId="3" borderId="0" xfId="7" applyNumberFormat="1" applyFont="1" applyFill="1"/>
    <xf numFmtId="0" fontId="22" fillId="3" borderId="0" xfId="14" applyFont="1" applyFill="1" applyAlignment="1">
      <alignment vertical="center" wrapText="1"/>
    </xf>
    <xf numFmtId="4" fontId="24" fillId="3" borderId="0" xfId="14" applyNumberFormat="1" applyFont="1" applyFill="1" applyAlignment="1">
      <alignment vertical="center" wrapText="1"/>
    </xf>
    <xf numFmtId="49" fontId="16" fillId="3" borderId="0" xfId="0" applyNumberFormat="1" applyFont="1" applyFill="1" applyAlignment="1" applyProtection="1">
      <alignment horizontal="center" vertical="center"/>
      <protection hidden="1"/>
    </xf>
    <xf numFmtId="4" fontId="24" fillId="3" borderId="0" xfId="0" applyNumberFormat="1" applyFont="1" applyFill="1" applyAlignment="1" applyProtection="1">
      <alignment horizontal="right" vertical="center" wrapText="1"/>
      <protection locked="0" hidden="1"/>
    </xf>
    <xf numFmtId="0" fontId="13" fillId="2" borderId="0" xfId="0" applyFont="1" applyFill="1" applyAlignment="1" applyProtection="1">
      <alignment vertical="center"/>
      <protection hidden="1"/>
    </xf>
    <xf numFmtId="0" fontId="14" fillId="2" borderId="0" xfId="0" applyFont="1" applyFill="1" applyAlignment="1" applyProtection="1">
      <alignment vertical="center"/>
      <protection hidden="1"/>
    </xf>
    <xf numFmtId="0" fontId="12" fillId="3" borderId="0" xfId="0" applyFont="1" applyFill="1" applyAlignment="1" applyProtection="1">
      <alignment vertical="center"/>
      <protection hidden="1"/>
    </xf>
    <xf numFmtId="4" fontId="28" fillId="3" borderId="0" xfId="0" applyNumberFormat="1" applyFont="1" applyFill="1" applyAlignment="1" applyProtection="1">
      <alignment vertical="center" wrapText="1"/>
      <protection hidden="1"/>
    </xf>
    <xf numFmtId="0" fontId="15" fillId="3" borderId="0" xfId="0" applyFont="1" applyFill="1" applyProtection="1">
      <protection hidden="1"/>
    </xf>
    <xf numFmtId="0" fontId="28" fillId="0" borderId="7" xfId="0" applyFont="1" applyBorder="1" applyProtection="1">
      <protection hidden="1"/>
    </xf>
    <xf numFmtId="0" fontId="28" fillId="0" borderId="0" xfId="0" applyFont="1" applyProtection="1">
      <protection hidden="1"/>
    </xf>
    <xf numFmtId="0" fontId="24" fillId="0" borderId="0" xfId="0" applyFont="1" applyAlignment="1" applyProtection="1">
      <alignment vertical="top" wrapText="1"/>
      <protection hidden="1"/>
    </xf>
    <xf numFmtId="4" fontId="24" fillId="0" borderId="0" xfId="0" applyNumberFormat="1" applyFont="1" applyAlignment="1" applyProtection="1">
      <alignment vertical="top" wrapText="1"/>
      <protection hidden="1"/>
    </xf>
    <xf numFmtId="0" fontId="31" fillId="4" borderId="4" xfId="0" applyFont="1" applyFill="1" applyBorder="1" applyAlignment="1" applyProtection="1">
      <alignment horizontal="center" vertical="center"/>
      <protection hidden="1"/>
    </xf>
    <xf numFmtId="9" fontId="32" fillId="0" borderId="4" xfId="16" applyFont="1" applyFill="1" applyBorder="1" applyAlignment="1" applyProtection="1">
      <alignment horizontal="center" vertical="center" wrapText="1"/>
      <protection locked="0" hidden="1"/>
    </xf>
    <xf numFmtId="9" fontId="32" fillId="0" borderId="4" xfId="12" applyFont="1" applyFill="1" applyBorder="1" applyAlignment="1" applyProtection="1">
      <alignment horizontal="center" vertical="center" wrapText="1"/>
      <protection locked="0" hidden="1"/>
    </xf>
    <xf numFmtId="4" fontId="31" fillId="4" borderId="4" xfId="17" applyNumberFormat="1" applyFont="1" applyFill="1" applyBorder="1" applyAlignment="1" applyProtection="1">
      <alignment horizontal="center" vertical="center" wrapText="1"/>
      <protection hidden="1"/>
    </xf>
    <xf numFmtId="2" fontId="31" fillId="0" borderId="4" xfId="17" applyNumberFormat="1" applyFont="1" applyFill="1" applyBorder="1" applyAlignment="1" applyProtection="1">
      <alignment horizontal="center" vertical="center" wrapText="1"/>
      <protection hidden="1"/>
    </xf>
    <xf numFmtId="0" fontId="31" fillId="3" borderId="0" xfId="0" applyFont="1" applyFill="1" applyAlignment="1" applyProtection="1">
      <alignment horizontal="center" vertical="center"/>
      <protection hidden="1"/>
    </xf>
    <xf numFmtId="0" fontId="26" fillId="3" borderId="0" xfId="0" applyFont="1" applyFill="1" applyAlignment="1" applyProtection="1">
      <alignment horizontal="center" vertical="center"/>
      <protection locked="0" hidden="1"/>
    </xf>
    <xf numFmtId="0" fontId="26" fillId="3" borderId="0" xfId="0" applyFont="1" applyFill="1" applyAlignment="1" applyProtection="1">
      <alignment horizontal="center" vertical="center" wrapText="1"/>
      <protection locked="0" hidden="1"/>
    </xf>
    <xf numFmtId="169" fontId="26" fillId="3" borderId="0" xfId="0" applyNumberFormat="1" applyFont="1" applyFill="1" applyAlignment="1" applyProtection="1">
      <alignment horizontal="center" vertical="center" wrapText="1"/>
      <protection locked="0" hidden="1"/>
    </xf>
    <xf numFmtId="4" fontId="26" fillId="3" borderId="0" xfId="17" applyNumberFormat="1" applyFont="1" applyFill="1" applyBorder="1" applyAlignment="1" applyProtection="1">
      <alignment horizontal="center" vertical="center" wrapText="1"/>
      <protection locked="0" hidden="1"/>
    </xf>
    <xf numFmtId="2" fontId="24" fillId="4" borderId="4" xfId="17" applyNumberFormat="1" applyFont="1" applyFill="1" applyBorder="1" applyAlignment="1" applyProtection="1">
      <alignment horizontal="center" vertical="center" wrapText="1"/>
      <protection locked="0" hidden="1"/>
    </xf>
    <xf numFmtId="4" fontId="12" fillId="0" borderId="0" xfId="0" applyNumberFormat="1" applyFont="1" applyAlignment="1" applyProtection="1">
      <alignment vertical="top" wrapText="1"/>
      <protection hidden="1"/>
    </xf>
    <xf numFmtId="0" fontId="15" fillId="0" borderId="0" xfId="0" applyFont="1"/>
    <xf numFmtId="0" fontId="15" fillId="0" borderId="4" xfId="0" applyFont="1" applyBorder="1" applyAlignment="1">
      <alignment vertical="center"/>
    </xf>
    <xf numFmtId="0" fontId="12" fillId="0" borderId="4" xfId="0" applyFont="1" applyBorder="1"/>
    <xf numFmtId="9" fontId="0" fillId="0" borderId="4" xfId="12" applyFont="1" applyBorder="1"/>
    <xf numFmtId="0" fontId="15" fillId="0" borderId="0" xfId="0" applyFont="1" applyAlignment="1">
      <alignment wrapText="1"/>
    </xf>
    <xf numFmtId="0" fontId="12" fillId="0" borderId="0" xfId="0" applyFont="1"/>
    <xf numFmtId="173" fontId="0" fillId="0" borderId="0" xfId="2" applyNumberFormat="1" applyFont="1"/>
    <xf numFmtId="14" fontId="12" fillId="0" borderId="4" xfId="12" applyNumberFormat="1" applyFont="1" applyBorder="1"/>
    <xf numFmtId="0" fontId="15" fillId="0" borderId="0" xfId="0" applyFont="1" applyAlignment="1">
      <alignment horizontal="center"/>
    </xf>
    <xf numFmtId="170" fontId="24" fillId="3" borderId="4" xfId="17" applyNumberFormat="1" applyFont="1" applyFill="1" applyBorder="1" applyAlignment="1" applyProtection="1">
      <alignment horizontal="center" vertical="center" wrapText="1"/>
      <protection locked="0" hidden="1"/>
    </xf>
    <xf numFmtId="9" fontId="35" fillId="0" borderId="4" xfId="12" applyFont="1" applyFill="1" applyBorder="1" applyAlignment="1">
      <alignment horizontal="center" vertical="center" wrapText="1"/>
    </xf>
    <xf numFmtId="173" fontId="0" fillId="0" borderId="0" xfId="0" applyNumberFormat="1"/>
    <xf numFmtId="0" fontId="12" fillId="0" borderId="4" xfId="0" applyFont="1" applyBorder="1" applyAlignment="1">
      <alignment horizontal="justify" vertical="center" wrapText="1"/>
    </xf>
    <xf numFmtId="0" fontId="13" fillId="3" borderId="20" xfId="0" applyFont="1" applyFill="1" applyBorder="1" applyAlignment="1" applyProtection="1">
      <alignment horizontal="center" vertical="center"/>
      <protection hidden="1"/>
    </xf>
    <xf numFmtId="0" fontId="13" fillId="3" borderId="19" xfId="0" applyFont="1" applyFill="1" applyBorder="1" applyAlignment="1" applyProtection="1">
      <alignment horizontal="center" vertical="center"/>
      <protection hidden="1"/>
    </xf>
    <xf numFmtId="0" fontId="17" fillId="3" borderId="19" xfId="0" applyFont="1" applyFill="1" applyBorder="1" applyAlignment="1" applyProtection="1">
      <alignment horizontal="center"/>
      <protection hidden="1"/>
    </xf>
    <xf numFmtId="4" fontId="17" fillId="3" borderId="19" xfId="0" applyNumberFormat="1" applyFont="1" applyFill="1" applyBorder="1" applyAlignment="1" applyProtection="1">
      <alignment horizontal="center"/>
      <protection hidden="1"/>
    </xf>
    <xf numFmtId="0" fontId="36" fillId="0" borderId="21" xfId="0" applyFont="1" applyBorder="1" applyProtection="1">
      <protection hidden="1"/>
    </xf>
    <xf numFmtId="49" fontId="27" fillId="4" borderId="16" xfId="0" applyNumberFormat="1" applyFont="1" applyFill="1" applyBorder="1" applyAlignment="1" applyProtection="1">
      <alignment horizontal="center" vertical="center"/>
      <protection locked="0" hidden="1"/>
    </xf>
    <xf numFmtId="42" fontId="14" fillId="3" borderId="0" xfId="39" applyFont="1" applyFill="1" applyAlignment="1" applyProtection="1">
      <alignment vertical="center"/>
      <protection hidden="1"/>
    </xf>
    <xf numFmtId="42" fontId="46" fillId="3" borderId="0" xfId="39" applyFont="1" applyFill="1" applyAlignment="1" applyProtection="1">
      <alignment vertical="center"/>
      <protection hidden="1"/>
    </xf>
    <xf numFmtId="0" fontId="12" fillId="0" borderId="0" xfId="14"/>
    <xf numFmtId="0" fontId="14" fillId="3" borderId="22" xfId="14" applyFont="1" applyFill="1" applyBorder="1" applyAlignment="1">
      <alignment horizontal="center"/>
    </xf>
    <xf numFmtId="0" fontId="14" fillId="3" borderId="0" xfId="14" applyFont="1" applyFill="1" applyAlignment="1">
      <alignment horizontal="center"/>
    </xf>
    <xf numFmtId="0" fontId="14" fillId="3" borderId="0" xfId="14" applyFont="1" applyFill="1" applyAlignment="1">
      <alignment horizontal="center" vertical="center"/>
    </xf>
    <xf numFmtId="0" fontId="14" fillId="3" borderId="23" xfId="14" applyFont="1" applyFill="1" applyBorder="1" applyAlignment="1">
      <alignment horizontal="center"/>
    </xf>
    <xf numFmtId="0" fontId="22" fillId="3" borderId="22" xfId="14" applyFont="1" applyFill="1" applyBorder="1"/>
    <xf numFmtId="0" fontId="22" fillId="3" borderId="0" xfId="14" applyFont="1" applyFill="1"/>
    <xf numFmtId="0" fontId="22" fillId="3" borderId="0" xfId="14" applyFont="1" applyFill="1" applyAlignment="1">
      <alignment horizontal="center" vertical="center"/>
    </xf>
    <xf numFmtId="0" fontId="22" fillId="3" borderId="23" xfId="14" applyFont="1" applyFill="1" applyBorder="1"/>
    <xf numFmtId="0" fontId="12" fillId="0" borderId="0" xfId="14" applyAlignment="1">
      <alignment horizontal="center" vertical="center"/>
    </xf>
    <xf numFmtId="0" fontId="44" fillId="0" borderId="27" xfId="14" applyFont="1" applyBorder="1" applyAlignment="1">
      <alignment horizontal="center" vertical="center"/>
    </xf>
    <xf numFmtId="0" fontId="12" fillId="3" borderId="0" xfId="14" applyFill="1"/>
    <xf numFmtId="0" fontId="12" fillId="3" borderId="15" xfId="14" applyFill="1" applyBorder="1"/>
    <xf numFmtId="0" fontId="12" fillId="3" borderId="15" xfId="14" applyFill="1" applyBorder="1" applyAlignment="1">
      <alignment horizontal="center" vertical="center"/>
    </xf>
    <xf numFmtId="0" fontId="24" fillId="0" borderId="4" xfId="14" applyFont="1" applyBorder="1" applyAlignment="1">
      <alignment horizontal="center" vertical="center" wrapText="1"/>
    </xf>
    <xf numFmtId="174" fontId="0" fillId="0" borderId="4" xfId="2" applyNumberFormat="1" applyFont="1" applyBorder="1"/>
    <xf numFmtId="0" fontId="13" fillId="3" borderId="0" xfId="14" applyFont="1" applyFill="1" applyAlignment="1" applyProtection="1">
      <alignment vertical="center"/>
      <protection hidden="1"/>
    </xf>
    <xf numFmtId="9" fontId="38" fillId="4" borderId="13" xfId="12" applyFont="1" applyFill="1" applyBorder="1" applyAlignment="1" applyProtection="1">
      <alignment horizontal="center" vertical="center" wrapText="1"/>
      <protection locked="0" hidden="1"/>
    </xf>
    <xf numFmtId="2" fontId="27" fillId="4" borderId="13" xfId="2" applyNumberFormat="1" applyFont="1" applyFill="1" applyBorder="1" applyAlignment="1" applyProtection="1">
      <alignment horizontal="center" vertical="center"/>
      <protection locked="0" hidden="1"/>
    </xf>
    <xf numFmtId="0" fontId="49" fillId="0" borderId="0" xfId="0" applyFont="1" applyAlignment="1">
      <alignment wrapText="1"/>
    </xf>
    <xf numFmtId="0" fontId="44" fillId="0" borderId="38" xfId="14" applyFont="1" applyBorder="1" applyAlignment="1">
      <alignment horizontal="center" vertical="center"/>
    </xf>
    <xf numFmtId="0" fontId="24" fillId="0" borderId="39" xfId="14" applyFont="1" applyBorder="1" applyAlignment="1">
      <alignment horizontal="center" vertical="center" wrapText="1"/>
    </xf>
    <xf numFmtId="175" fontId="53" fillId="0" borderId="4" xfId="2" applyNumberFormat="1" applyFont="1" applyBorder="1" applyAlignment="1">
      <alignment horizontal="center" vertical="center" wrapText="1"/>
    </xf>
    <xf numFmtId="0" fontId="44" fillId="8" borderId="27" xfId="14" applyFont="1" applyFill="1" applyBorder="1" applyAlignment="1">
      <alignment horizontal="center" vertical="center"/>
    </xf>
    <xf numFmtId="0" fontId="15" fillId="8" borderId="4" xfId="14" applyFont="1" applyFill="1" applyBorder="1" applyAlignment="1">
      <alignment vertical="center" wrapText="1"/>
    </xf>
    <xf numFmtId="175" fontId="53" fillId="8" borderId="4" xfId="2" applyNumberFormat="1" applyFont="1" applyFill="1" applyBorder="1" applyAlignment="1">
      <alignment horizontal="center" vertical="center" wrapText="1"/>
    </xf>
    <xf numFmtId="0" fontId="24" fillId="8" borderId="4" xfId="14" applyFont="1" applyFill="1" applyBorder="1" applyAlignment="1">
      <alignment horizontal="center" vertical="center" wrapText="1"/>
    </xf>
    <xf numFmtId="0" fontId="12" fillId="8" borderId="0" xfId="14" applyFill="1"/>
    <xf numFmtId="0" fontId="12" fillId="0" borderId="4" xfId="0" applyFont="1" applyBorder="1" applyAlignment="1">
      <alignment horizontal="right"/>
    </xf>
    <xf numFmtId="0" fontId="0" fillId="0" borderId="4" xfId="0" applyBorder="1" applyAlignment="1">
      <alignment horizontal="right"/>
    </xf>
    <xf numFmtId="0" fontId="15" fillId="6" borderId="4" xfId="0" applyFont="1" applyFill="1" applyBorder="1" applyAlignment="1">
      <alignment horizontal="center"/>
    </xf>
    <xf numFmtId="0" fontId="15" fillId="0" borderId="10" xfId="0" applyFont="1" applyBorder="1" applyAlignment="1">
      <alignment horizontal="left" vertical="center"/>
    </xf>
    <xf numFmtId="0" fontId="15" fillId="0" borderId="12" xfId="0" applyFont="1" applyBorder="1" applyAlignment="1">
      <alignment horizontal="left" vertical="center"/>
    </xf>
    <xf numFmtId="0" fontId="15" fillId="0" borderId="11" xfId="0" applyFont="1" applyBorder="1" applyAlignment="1">
      <alignment horizontal="left" vertical="center"/>
    </xf>
    <xf numFmtId="0" fontId="15" fillId="0" borderId="13" xfId="0" applyFont="1" applyBorder="1" applyAlignment="1">
      <alignment horizontal="left" vertical="center"/>
    </xf>
    <xf numFmtId="0" fontId="15" fillId="0" borderId="14" xfId="0" applyFont="1" applyBorder="1" applyAlignment="1">
      <alignment horizontal="left" vertical="center"/>
    </xf>
    <xf numFmtId="0" fontId="30" fillId="3" borderId="22" xfId="0" applyFont="1" applyFill="1" applyBorder="1" applyAlignment="1" applyProtection="1">
      <alignment horizontal="center" vertical="center"/>
      <protection hidden="1"/>
    </xf>
    <xf numFmtId="0" fontId="30" fillId="3" borderId="0" xfId="0" applyFont="1" applyFill="1" applyAlignment="1" applyProtection="1">
      <alignment horizontal="center" vertical="center"/>
      <protection hidden="1"/>
    </xf>
    <xf numFmtId="0" fontId="30" fillId="3" borderId="23" xfId="0" applyFont="1" applyFill="1" applyBorder="1" applyAlignment="1" applyProtection="1">
      <alignment horizontal="center" vertical="center"/>
      <protection hidden="1"/>
    </xf>
    <xf numFmtId="0" fontId="26" fillId="0" borderId="5" xfId="0" applyFont="1" applyBorder="1" applyAlignment="1" applyProtection="1">
      <alignment horizontal="center" vertical="center" wrapText="1"/>
      <protection locked="0" hidden="1"/>
    </xf>
    <xf numFmtId="0" fontId="26" fillId="0" borderId="8" xfId="0" applyFont="1" applyBorder="1" applyAlignment="1" applyProtection="1">
      <alignment horizontal="center" vertical="center" wrapText="1"/>
      <protection locked="0" hidden="1"/>
    </xf>
    <xf numFmtId="49" fontId="34" fillId="3" borderId="16" xfId="0" applyNumberFormat="1" applyFont="1" applyFill="1" applyBorder="1" applyAlignment="1" applyProtection="1">
      <alignment horizontal="center" vertical="center"/>
      <protection locked="0" hidden="1"/>
    </xf>
    <xf numFmtId="49" fontId="34" fillId="3" borderId="17" xfId="0" applyNumberFormat="1" applyFont="1" applyFill="1" applyBorder="1" applyAlignment="1" applyProtection="1">
      <alignment horizontal="center" vertical="center"/>
      <protection locked="0" hidden="1"/>
    </xf>
    <xf numFmtId="49" fontId="34" fillId="3" borderId="18" xfId="0" applyNumberFormat="1" applyFont="1" applyFill="1" applyBorder="1" applyAlignment="1" applyProtection="1">
      <alignment horizontal="center" vertical="center"/>
      <protection locked="0" hidden="1"/>
    </xf>
    <xf numFmtId="0" fontId="24" fillId="4" borderId="16" xfId="14" applyFont="1" applyFill="1" applyBorder="1" applyAlignment="1">
      <alignment horizontal="center" vertical="center"/>
    </xf>
    <xf numFmtId="0" fontId="24" fillId="4" borderId="17" xfId="14" applyFont="1" applyFill="1" applyBorder="1" applyAlignment="1">
      <alignment horizontal="center" vertical="center"/>
    </xf>
    <xf numFmtId="0" fontId="0" fillId="4" borderId="18" xfId="0" applyFill="1" applyBorder="1" applyAlignment="1">
      <alignment horizontal="center" vertical="center"/>
    </xf>
    <xf numFmtId="0" fontId="37" fillId="0" borderId="17" xfId="14" applyFont="1" applyBorder="1" applyAlignment="1">
      <alignment horizontal="left" vertical="center" wrapText="1"/>
    </xf>
    <xf numFmtId="0" fontId="37" fillId="0" borderId="18" xfId="14" applyFont="1" applyBorder="1" applyAlignment="1">
      <alignment horizontal="left" vertical="center" wrapText="1"/>
    </xf>
    <xf numFmtId="0" fontId="30" fillId="3" borderId="24" xfId="0" applyFont="1" applyFill="1" applyBorder="1" applyAlignment="1" applyProtection="1">
      <alignment horizontal="center" vertical="center"/>
      <protection hidden="1"/>
    </xf>
    <xf numFmtId="0" fontId="30" fillId="3" borderId="15" xfId="0" applyFont="1" applyFill="1" applyBorder="1" applyAlignment="1" applyProtection="1">
      <alignment horizontal="center" vertical="center"/>
      <protection hidden="1"/>
    </xf>
    <xf numFmtId="0" fontId="30" fillId="3" borderId="25" xfId="0" applyFont="1" applyFill="1" applyBorder="1" applyAlignment="1" applyProtection="1">
      <alignment horizontal="center" vertical="center"/>
      <protection hidden="1"/>
    </xf>
    <xf numFmtId="0" fontId="24" fillId="4" borderId="9" xfId="14" applyFont="1" applyFill="1" applyBorder="1" applyAlignment="1">
      <alignment horizontal="center" vertical="center" wrapText="1"/>
    </xf>
    <xf numFmtId="0" fontId="24" fillId="4" borderId="2" xfId="14" applyFont="1" applyFill="1" applyBorder="1" applyAlignment="1">
      <alignment horizontal="center" vertical="center" wrapText="1"/>
    </xf>
    <xf numFmtId="0" fontId="0" fillId="4" borderId="10" xfId="0" applyFill="1" applyBorder="1" applyAlignment="1">
      <alignment horizontal="center" vertical="center" wrapText="1"/>
    </xf>
    <xf numFmtId="0" fontId="24" fillId="4" borderId="7" xfId="14" applyFont="1" applyFill="1" applyBorder="1" applyAlignment="1">
      <alignment horizontal="center" vertical="center" wrapText="1"/>
    </xf>
    <xf numFmtId="0" fontId="24" fillId="4" borderId="0" xfId="14" applyFont="1" applyFill="1" applyAlignment="1">
      <alignment horizontal="center" vertical="center" wrapText="1"/>
    </xf>
    <xf numFmtId="0" fontId="0" fillId="4" borderId="12" xfId="0" applyFill="1" applyBorder="1" applyAlignment="1">
      <alignment horizontal="center" vertical="center" wrapText="1"/>
    </xf>
    <xf numFmtId="0" fontId="24" fillId="4" borderId="3" xfId="14" applyFont="1" applyFill="1" applyBorder="1" applyAlignment="1">
      <alignment horizontal="center" vertical="center" wrapText="1"/>
    </xf>
    <xf numFmtId="0" fontId="24" fillId="4" borderId="1" xfId="14" applyFont="1" applyFill="1" applyBorder="1" applyAlignment="1">
      <alignment horizontal="center" vertical="center" wrapText="1"/>
    </xf>
    <xf numFmtId="0" fontId="0" fillId="4" borderId="11" xfId="0" applyFill="1" applyBorder="1" applyAlignment="1">
      <alignment horizontal="center" vertical="center" wrapText="1"/>
    </xf>
    <xf numFmtId="49" fontId="39" fillId="0" borderId="9" xfId="0" applyNumberFormat="1" applyFont="1" applyBorder="1" applyAlignment="1" applyProtection="1">
      <alignment horizontal="center" vertical="center" wrapText="1"/>
      <protection hidden="1"/>
    </xf>
    <xf numFmtId="11" fontId="39" fillId="0" borderId="2" xfId="0" applyNumberFormat="1" applyFont="1" applyBorder="1" applyAlignment="1" applyProtection="1">
      <alignment horizontal="center" vertical="center" wrapText="1"/>
      <protection hidden="1"/>
    </xf>
    <xf numFmtId="11" fontId="39" fillId="0" borderId="7" xfId="0" applyNumberFormat="1" applyFont="1" applyBorder="1" applyAlignment="1" applyProtection="1">
      <alignment horizontal="center" vertical="center" wrapText="1"/>
      <protection hidden="1"/>
    </xf>
    <xf numFmtId="11" fontId="39" fillId="0" borderId="0" xfId="0" applyNumberFormat="1" applyFont="1" applyAlignment="1" applyProtection="1">
      <alignment horizontal="center" vertical="center" wrapText="1"/>
      <protection hidden="1"/>
    </xf>
    <xf numFmtId="11" fontId="39" fillId="0" borderId="3" xfId="0" applyNumberFormat="1" applyFont="1" applyBorder="1" applyAlignment="1" applyProtection="1">
      <alignment horizontal="center" vertical="center" wrapText="1"/>
      <protection hidden="1"/>
    </xf>
    <xf numFmtId="11" fontId="39" fillId="0" borderId="1" xfId="0" applyNumberFormat="1" applyFont="1" applyBorder="1" applyAlignment="1" applyProtection="1">
      <alignment horizontal="center" vertical="center" wrapText="1"/>
      <protection hidden="1"/>
    </xf>
    <xf numFmtId="49" fontId="25" fillId="4" borderId="4" xfId="0" applyNumberFormat="1" applyFont="1" applyFill="1" applyBorder="1" applyAlignment="1" applyProtection="1">
      <alignment horizontal="center" vertical="center" wrapText="1"/>
      <protection locked="0" hidden="1"/>
    </xf>
    <xf numFmtId="172" fontId="33" fillId="5" borderId="13" xfId="0" applyNumberFormat="1" applyFont="1" applyFill="1" applyBorder="1" applyAlignment="1">
      <alignment vertical="center" wrapText="1"/>
    </xf>
    <xf numFmtId="49" fontId="25" fillId="4" borderId="13" xfId="0" applyNumberFormat="1" applyFont="1" applyFill="1" applyBorder="1" applyAlignment="1" applyProtection="1">
      <alignment horizontal="center" vertical="center" wrapText="1"/>
      <protection locked="0" hidden="1"/>
    </xf>
    <xf numFmtId="0" fontId="40" fillId="0" borderId="4" xfId="14" applyFont="1" applyBorder="1" applyAlignment="1">
      <alignment horizontal="center" vertical="center" wrapText="1"/>
    </xf>
    <xf numFmtId="0" fontId="14" fillId="0" borderId="16" xfId="0" applyFont="1" applyBorder="1" applyAlignment="1" applyProtection="1">
      <alignment horizontal="center" vertical="center"/>
      <protection hidden="1"/>
    </xf>
    <xf numFmtId="0" fontId="14" fillId="0" borderId="17" xfId="0" applyFont="1" applyBorder="1" applyAlignment="1" applyProtection="1">
      <alignment horizontal="center" vertical="center"/>
      <protection hidden="1"/>
    </xf>
    <xf numFmtId="0" fontId="14" fillId="0" borderId="18" xfId="0" applyFont="1" applyBorder="1" applyAlignment="1" applyProtection="1">
      <alignment horizontal="center" vertical="center"/>
      <protection hidden="1"/>
    </xf>
    <xf numFmtId="0" fontId="26" fillId="3" borderId="33" xfId="2" applyNumberFormat="1" applyFont="1" applyFill="1" applyBorder="1" applyAlignment="1" applyProtection="1">
      <alignment horizontal="center" vertical="center" wrapText="1"/>
      <protection locked="0" hidden="1"/>
    </xf>
    <xf numFmtId="0" fontId="26" fillId="3" borderId="32" xfId="2" applyNumberFormat="1" applyFont="1" applyFill="1" applyBorder="1" applyAlignment="1" applyProtection="1">
      <alignment horizontal="center" vertical="center" wrapText="1"/>
      <protection locked="0" hidden="1"/>
    </xf>
    <xf numFmtId="0" fontId="26" fillId="3" borderId="28" xfId="2" applyNumberFormat="1" applyFont="1" applyFill="1" applyBorder="1" applyAlignment="1" applyProtection="1">
      <alignment horizontal="center" vertical="center" wrapText="1"/>
      <protection locked="0" hidden="1"/>
    </xf>
    <xf numFmtId="0" fontId="26" fillId="3" borderId="34" xfId="2" applyNumberFormat="1" applyFont="1" applyFill="1" applyBorder="1" applyAlignment="1" applyProtection="1">
      <alignment horizontal="center" vertical="center" wrapText="1"/>
      <protection locked="0" hidden="1"/>
    </xf>
    <xf numFmtId="0" fontId="25" fillId="4" borderId="13" xfId="0" applyFont="1" applyFill="1" applyBorder="1" applyAlignment="1" applyProtection="1">
      <alignment horizontal="center" vertical="center" wrapText="1"/>
      <protection hidden="1"/>
    </xf>
    <xf numFmtId="0" fontId="25" fillId="4" borderId="14" xfId="0" applyFont="1" applyFill="1" applyBorder="1" applyAlignment="1" applyProtection="1">
      <alignment horizontal="center" vertical="center" wrapText="1"/>
      <protection hidden="1"/>
    </xf>
    <xf numFmtId="0" fontId="25" fillId="4" borderId="9" xfId="0" applyFont="1" applyFill="1" applyBorder="1" applyAlignment="1" applyProtection="1">
      <alignment horizontal="center" vertical="center" wrapText="1"/>
      <protection hidden="1"/>
    </xf>
    <xf numFmtId="0" fontId="25" fillId="4" borderId="10" xfId="0" applyFont="1" applyFill="1" applyBorder="1" applyAlignment="1" applyProtection="1">
      <alignment horizontal="center" vertical="center" wrapText="1"/>
      <protection hidden="1"/>
    </xf>
    <xf numFmtId="0" fontId="25" fillId="4" borderId="3" xfId="0" applyFont="1" applyFill="1" applyBorder="1" applyAlignment="1" applyProtection="1">
      <alignment horizontal="center" vertical="center" wrapText="1"/>
      <protection hidden="1"/>
    </xf>
    <xf numFmtId="0" fontId="25" fillId="4" borderId="11" xfId="0" applyFont="1" applyFill="1" applyBorder="1" applyAlignment="1" applyProtection="1">
      <alignment horizontal="center" vertical="center" wrapText="1"/>
      <protection hidden="1"/>
    </xf>
    <xf numFmtId="0" fontId="27" fillId="4" borderId="5" xfId="0" applyFont="1" applyFill="1" applyBorder="1" applyAlignment="1" applyProtection="1">
      <alignment horizontal="center" vertical="center"/>
      <protection hidden="1"/>
    </xf>
    <xf numFmtId="0" fontId="27" fillId="4" borderId="8" xfId="0" applyFont="1" applyFill="1" applyBorder="1" applyAlignment="1" applyProtection="1">
      <alignment horizontal="center" vertical="center"/>
      <protection hidden="1"/>
    </xf>
    <xf numFmtId="0" fontId="25" fillId="4" borderId="4" xfId="14" applyFont="1" applyFill="1" applyBorder="1" applyAlignment="1">
      <alignment horizontal="center" vertical="center" wrapText="1"/>
    </xf>
    <xf numFmtId="0" fontId="24" fillId="4" borderId="9" xfId="0" applyFont="1" applyFill="1" applyBorder="1" applyAlignment="1" applyProtection="1">
      <alignment horizontal="center" vertical="center" wrapText="1"/>
      <protection hidden="1"/>
    </xf>
    <xf numFmtId="0" fontId="24" fillId="4" borderId="2" xfId="0" applyFont="1" applyFill="1" applyBorder="1" applyAlignment="1" applyProtection="1">
      <alignment horizontal="center" vertical="center" wrapText="1"/>
      <protection hidden="1"/>
    </xf>
    <xf numFmtId="0" fontId="24" fillId="4" borderId="3" xfId="0" applyFont="1" applyFill="1" applyBorder="1" applyAlignment="1" applyProtection="1">
      <alignment horizontal="center" vertical="center" wrapText="1"/>
      <protection hidden="1"/>
    </xf>
    <xf numFmtId="0" fontId="24" fillId="4" borderId="1" xfId="0" applyFont="1" applyFill="1" applyBorder="1" applyAlignment="1" applyProtection="1">
      <alignment horizontal="center" vertical="center" wrapText="1"/>
      <protection hidden="1"/>
    </xf>
    <xf numFmtId="49" fontId="25" fillId="4" borderId="5" xfId="0" applyNumberFormat="1" applyFont="1" applyFill="1" applyBorder="1" applyAlignment="1" applyProtection="1">
      <alignment horizontal="center" vertical="center" wrapText="1"/>
      <protection locked="0" hidden="1"/>
    </xf>
    <xf numFmtId="49" fontId="25" fillId="4" borderId="8" xfId="0" applyNumberFormat="1" applyFont="1" applyFill="1" applyBorder="1" applyAlignment="1" applyProtection="1">
      <alignment horizontal="center" vertical="center" wrapText="1"/>
      <protection locked="0" hidden="1"/>
    </xf>
    <xf numFmtId="49" fontId="25" fillId="4" borderId="6" xfId="0" applyNumberFormat="1" applyFont="1" applyFill="1" applyBorder="1" applyAlignment="1" applyProtection="1">
      <alignment horizontal="center" vertical="center" wrapText="1"/>
      <protection locked="0" hidden="1"/>
    </xf>
    <xf numFmtId="2" fontId="32" fillId="0" borderId="5" xfId="17" applyNumberFormat="1" applyFont="1" applyFill="1" applyBorder="1" applyAlignment="1" applyProtection="1">
      <alignment horizontal="center" vertical="center" wrapText="1"/>
      <protection hidden="1"/>
    </xf>
    <xf numFmtId="2" fontId="32" fillId="0" borderId="6" xfId="17" applyNumberFormat="1" applyFont="1" applyFill="1" applyBorder="1" applyAlignment="1" applyProtection="1">
      <alignment horizontal="center" vertical="center" wrapText="1"/>
      <protection hidden="1"/>
    </xf>
    <xf numFmtId="0" fontId="32" fillId="0" borderId="5" xfId="0" applyFont="1" applyBorder="1" applyAlignment="1" applyProtection="1">
      <alignment horizontal="center" vertical="center" wrapText="1"/>
      <protection locked="0" hidden="1"/>
    </xf>
    <xf numFmtId="0" fontId="32" fillId="0" borderId="6" xfId="0" applyFont="1" applyBorder="1" applyAlignment="1" applyProtection="1">
      <alignment horizontal="center" vertical="center" wrapText="1"/>
      <protection locked="0" hidden="1"/>
    </xf>
    <xf numFmtId="0" fontId="24" fillId="0" borderId="8" xfId="0" applyFont="1" applyBorder="1" applyAlignment="1" applyProtection="1">
      <alignment horizontal="center" vertical="top" wrapText="1"/>
      <protection hidden="1"/>
    </xf>
    <xf numFmtId="0" fontId="14" fillId="0" borderId="4" xfId="0" applyFont="1" applyBorder="1" applyAlignment="1" applyProtection="1">
      <alignment horizontal="center" vertical="center"/>
      <protection hidden="1"/>
    </xf>
    <xf numFmtId="4" fontId="25" fillId="4" borderId="13" xfId="0" applyNumberFormat="1" applyFont="1" applyFill="1" applyBorder="1" applyAlignment="1" applyProtection="1">
      <alignment horizontal="center" vertical="center" wrapText="1"/>
      <protection hidden="1"/>
    </xf>
    <xf numFmtId="4" fontId="25" fillId="4" borderId="14" xfId="0" applyNumberFormat="1" applyFont="1" applyFill="1" applyBorder="1" applyAlignment="1" applyProtection="1">
      <alignment horizontal="center" vertical="center" wrapText="1"/>
      <protection hidden="1"/>
    </xf>
    <xf numFmtId="0" fontId="25" fillId="4" borderId="9" xfId="0" applyFont="1" applyFill="1" applyBorder="1" applyAlignment="1">
      <alignment horizontal="center" vertical="center" wrapText="1"/>
    </xf>
    <xf numFmtId="0" fontId="25" fillId="4" borderId="10" xfId="0" applyFont="1" applyFill="1" applyBorder="1" applyAlignment="1">
      <alignment horizontal="center" vertical="center" wrapText="1"/>
    </xf>
    <xf numFmtId="0" fontId="25" fillId="4" borderId="3" xfId="0" applyFont="1" applyFill="1" applyBorder="1" applyAlignment="1">
      <alignment horizontal="center" vertical="center" wrapText="1"/>
    </xf>
    <xf numFmtId="0" fontId="25" fillId="4" borderId="11" xfId="0" applyFont="1" applyFill="1" applyBorder="1" applyAlignment="1">
      <alignment horizontal="center" vertical="center" wrapText="1"/>
    </xf>
    <xf numFmtId="170" fontId="27" fillId="4" borderId="5" xfId="17" applyNumberFormat="1" applyFont="1" applyFill="1" applyBorder="1" applyAlignment="1" applyProtection="1">
      <alignment horizontal="center" vertical="center" wrapText="1"/>
      <protection locked="0" hidden="1"/>
    </xf>
    <xf numFmtId="170" fontId="27" fillId="4" borderId="8" xfId="17" applyNumberFormat="1" applyFont="1" applyFill="1" applyBorder="1" applyAlignment="1" applyProtection="1">
      <alignment horizontal="center" vertical="center" wrapText="1"/>
      <protection locked="0" hidden="1"/>
    </xf>
    <xf numFmtId="170" fontId="27" fillId="4" borderId="6" xfId="17" applyNumberFormat="1" applyFont="1" applyFill="1" applyBorder="1" applyAlignment="1" applyProtection="1">
      <alignment horizontal="center" vertical="center" wrapText="1"/>
      <protection locked="0" hidden="1"/>
    </xf>
    <xf numFmtId="0" fontId="50" fillId="0" borderId="4" xfId="0" applyFont="1" applyBorder="1" applyAlignment="1">
      <alignment horizontal="left" vertical="center" wrapText="1"/>
    </xf>
    <xf numFmtId="0" fontId="51" fillId="0" borderId="4" xfId="0" applyFont="1" applyBorder="1" applyAlignment="1">
      <alignment horizontal="left" vertical="center" wrapText="1"/>
    </xf>
    <xf numFmtId="0" fontId="48" fillId="0" borderId="5" xfId="14" applyFont="1" applyBorder="1" applyAlignment="1">
      <alignment horizontal="justify" vertical="justify" wrapText="1"/>
    </xf>
    <xf numFmtId="0" fontId="48" fillId="0" borderId="6" xfId="14" applyFont="1" applyBorder="1" applyAlignment="1">
      <alignment horizontal="justify" vertical="justify" wrapText="1"/>
    </xf>
    <xf numFmtId="0" fontId="48" fillId="0" borderId="40" xfId="14" applyFont="1" applyBorder="1" applyAlignment="1">
      <alignment horizontal="justify" vertical="justify" wrapText="1"/>
    </xf>
    <xf numFmtId="0" fontId="48" fillId="0" borderId="41" xfId="14" applyFont="1" applyBorder="1" applyAlignment="1">
      <alignment horizontal="justify" vertical="justify" wrapText="1"/>
    </xf>
    <xf numFmtId="0" fontId="41" fillId="3" borderId="0" xfId="14" applyFont="1" applyFill="1" applyAlignment="1">
      <alignment horizontal="center" vertical="center"/>
    </xf>
    <xf numFmtId="0" fontId="15" fillId="3" borderId="5" xfId="14" applyFont="1" applyFill="1" applyBorder="1" applyAlignment="1">
      <alignment horizontal="center"/>
    </xf>
    <xf numFmtId="0" fontId="15" fillId="3" borderId="8" xfId="14" applyFont="1" applyFill="1" applyBorder="1" applyAlignment="1">
      <alignment horizontal="center"/>
    </xf>
    <xf numFmtId="0" fontId="15" fillId="3" borderId="6" xfId="14" applyFont="1" applyFill="1" applyBorder="1" applyAlignment="1">
      <alignment horizontal="center"/>
    </xf>
    <xf numFmtId="0" fontId="48" fillId="0" borderId="5" xfId="14" applyFont="1" applyBorder="1" applyAlignment="1">
      <alignment horizontal="center" vertical="center" wrapText="1"/>
    </xf>
    <xf numFmtId="0" fontId="48" fillId="0" borderId="6" xfId="14" applyFont="1" applyBorder="1" applyAlignment="1">
      <alignment horizontal="center" vertical="center" wrapText="1"/>
    </xf>
    <xf numFmtId="0" fontId="48" fillId="8" borderId="5" xfId="14" applyFont="1" applyFill="1" applyBorder="1" applyAlignment="1">
      <alignment horizontal="center" vertical="center" wrapText="1"/>
    </xf>
    <xf numFmtId="0" fontId="48" fillId="8" borderId="6" xfId="14" applyFont="1" applyFill="1" applyBorder="1" applyAlignment="1">
      <alignment horizontal="center" vertical="center" wrapText="1"/>
    </xf>
    <xf numFmtId="0" fontId="23" fillId="0" borderId="16" xfId="14" applyFont="1" applyBorder="1" applyAlignment="1">
      <alignment horizontal="left" vertical="center" wrapText="1"/>
    </xf>
    <xf numFmtId="0" fontId="23" fillId="0" borderId="17" xfId="14" applyFont="1" applyBorder="1" applyAlignment="1">
      <alignment horizontal="left" vertical="center" wrapText="1"/>
    </xf>
    <xf numFmtId="0" fontId="23" fillId="0" borderId="18" xfId="14" applyFont="1" applyBorder="1" applyAlignment="1">
      <alignment horizontal="left" vertical="center" wrapText="1"/>
    </xf>
    <xf numFmtId="0" fontId="13" fillId="7" borderId="35" xfId="14" applyFont="1" applyFill="1" applyBorder="1" applyAlignment="1">
      <alignment horizontal="center" vertical="center" wrapText="1"/>
    </xf>
    <xf numFmtId="0" fontId="13" fillId="7" borderId="26" xfId="14" applyFont="1" applyFill="1" applyBorder="1" applyAlignment="1">
      <alignment horizontal="center" vertical="center"/>
    </xf>
    <xf numFmtId="0" fontId="13" fillId="7" borderId="29" xfId="14" applyFont="1" applyFill="1" applyBorder="1" applyAlignment="1">
      <alignment horizontal="center" vertical="center"/>
    </xf>
    <xf numFmtId="0" fontId="13" fillId="7" borderId="36" xfId="14" applyFont="1" applyFill="1" applyBorder="1" applyAlignment="1">
      <alignment horizontal="center" vertical="center"/>
    </xf>
    <xf numFmtId="0" fontId="47" fillId="7" borderId="27" xfId="14" applyFont="1" applyFill="1" applyBorder="1" applyAlignment="1">
      <alignment horizontal="center" vertical="center" wrapText="1"/>
    </xf>
    <xf numFmtId="0" fontId="47" fillId="7" borderId="4" xfId="14" applyFont="1" applyFill="1" applyBorder="1" applyAlignment="1">
      <alignment horizontal="center" vertical="center" wrapText="1"/>
    </xf>
    <xf numFmtId="0" fontId="47" fillId="7" borderId="9" xfId="14" applyFont="1" applyFill="1" applyBorder="1" applyAlignment="1">
      <alignment horizontal="center" vertical="center" wrapText="1"/>
    </xf>
    <xf numFmtId="0" fontId="47" fillId="7" borderId="30" xfId="14" applyFont="1" applyFill="1" applyBorder="1" applyAlignment="1">
      <alignment horizontal="center" vertical="center" wrapText="1"/>
    </xf>
    <xf numFmtId="0" fontId="47" fillId="7" borderId="3" xfId="14" applyFont="1" applyFill="1" applyBorder="1" applyAlignment="1">
      <alignment horizontal="center" vertical="center" wrapText="1"/>
    </xf>
    <xf numFmtId="0" fontId="47" fillId="7" borderId="37" xfId="14" applyFont="1" applyFill="1" applyBorder="1" applyAlignment="1">
      <alignment horizontal="center" vertical="center" wrapText="1"/>
    </xf>
    <xf numFmtId="0" fontId="22" fillId="7" borderId="20" xfId="14" applyFont="1" applyFill="1" applyBorder="1" applyAlignment="1">
      <alignment horizontal="center" vertical="center"/>
    </xf>
    <xf numFmtId="0" fontId="22" fillId="7" borderId="19" xfId="14" applyFont="1" applyFill="1" applyBorder="1" applyAlignment="1">
      <alignment horizontal="center" vertical="center"/>
    </xf>
    <xf numFmtId="0" fontId="22" fillId="7" borderId="21" xfId="14" applyFont="1" applyFill="1" applyBorder="1" applyAlignment="1">
      <alignment horizontal="center" vertical="center"/>
    </xf>
    <xf numFmtId="0" fontId="14" fillId="3" borderId="20" xfId="14" applyFont="1" applyFill="1" applyBorder="1" applyAlignment="1">
      <alignment horizontal="center"/>
    </xf>
    <xf numFmtId="0" fontId="14" fillId="3" borderId="19" xfId="14" applyFont="1" applyFill="1" applyBorder="1" applyAlignment="1">
      <alignment horizontal="center"/>
    </xf>
    <xf numFmtId="0" fontId="14" fillId="3" borderId="21" xfId="14" applyFont="1" applyFill="1" applyBorder="1" applyAlignment="1">
      <alignment horizontal="center"/>
    </xf>
    <xf numFmtId="0" fontId="14" fillId="3" borderId="22" xfId="14" applyFont="1" applyFill="1" applyBorder="1" applyAlignment="1" applyProtection="1">
      <alignment horizontal="center" vertical="center"/>
      <protection hidden="1"/>
    </xf>
    <xf numFmtId="0" fontId="14" fillId="3" borderId="0" xfId="14" applyFont="1" applyFill="1" applyAlignment="1" applyProtection="1">
      <alignment horizontal="center" vertical="center"/>
      <protection hidden="1"/>
    </xf>
    <xf numFmtId="0" fontId="14" fillId="3" borderId="23" xfId="14" applyFont="1" applyFill="1" applyBorder="1" applyAlignment="1" applyProtection="1">
      <alignment horizontal="center" vertical="center"/>
      <protection hidden="1"/>
    </xf>
    <xf numFmtId="0" fontId="14" fillId="3" borderId="24" xfId="14" applyFont="1" applyFill="1" applyBorder="1" applyAlignment="1" applyProtection="1">
      <alignment horizontal="center" vertical="center"/>
      <protection hidden="1"/>
    </xf>
    <xf numFmtId="0" fontId="14" fillId="3" borderId="15" xfId="14" applyFont="1" applyFill="1" applyBorder="1" applyAlignment="1" applyProtection="1">
      <alignment horizontal="center" vertical="center"/>
      <protection hidden="1"/>
    </xf>
    <xf numFmtId="0" fontId="14" fillId="3" borderId="25" xfId="14" applyFont="1" applyFill="1" applyBorder="1" applyAlignment="1" applyProtection="1">
      <alignment horizontal="center" vertical="center"/>
      <protection hidden="1"/>
    </xf>
    <xf numFmtId="0" fontId="44" fillId="3" borderId="31" xfId="14" applyFont="1" applyFill="1" applyBorder="1" applyAlignment="1">
      <alignment horizontal="center" vertical="center"/>
    </xf>
    <xf numFmtId="0" fontId="15" fillId="3" borderId="4" xfId="14" applyFont="1" applyFill="1" applyBorder="1" applyAlignment="1">
      <alignment vertical="center" wrapText="1"/>
    </xf>
    <xf numFmtId="175" fontId="53" fillId="3" borderId="4" xfId="2" applyNumberFormat="1" applyFont="1" applyFill="1" applyBorder="1" applyAlignment="1">
      <alignment horizontal="center" vertical="center" wrapText="1"/>
    </xf>
    <xf numFmtId="0" fontId="48" fillId="3" borderId="3" xfId="14" applyFont="1" applyFill="1" applyBorder="1" applyAlignment="1">
      <alignment horizontal="justify" vertical="justify" wrapText="1"/>
    </xf>
    <xf numFmtId="0" fontId="48" fillId="3" borderId="11" xfId="14" applyFont="1" applyFill="1" applyBorder="1" applyAlignment="1">
      <alignment horizontal="justify" vertical="justify" wrapText="1"/>
    </xf>
  </cellXfs>
  <cellStyles count="64">
    <cellStyle name="Hipervínculo 2" xfId="35" xr:uid="{00000000-0005-0000-0000-000000000000}"/>
    <cellStyle name="Millares [0] 2" xfId="8" xr:uid="{00000000-0005-0000-0000-000001000000}"/>
    <cellStyle name="Millares [0] 2 2" xfId="30" xr:uid="{00000000-0005-0000-0000-000002000000}"/>
    <cellStyle name="Millares [0] 2 2 2" xfId="50" xr:uid="{E0AA5E5F-01B6-4119-A809-71A949151AAD}"/>
    <cellStyle name="Millares 2" xfId="1" xr:uid="{00000000-0005-0000-0000-000003000000}"/>
    <cellStyle name="Millares 2 2" xfId="26" xr:uid="{00000000-0005-0000-0000-000004000000}"/>
    <cellStyle name="Millares 3" xfId="11" xr:uid="{00000000-0005-0000-0000-000005000000}"/>
    <cellStyle name="Millares 3 2" xfId="21" xr:uid="{00000000-0005-0000-0000-000006000000}"/>
    <cellStyle name="Moneda" xfId="2" builtinId="4"/>
    <cellStyle name="Moneda [0]" xfId="39" builtinId="7"/>
    <cellStyle name="Moneda [0] 2" xfId="24" xr:uid="{00000000-0005-0000-0000-000009000000}"/>
    <cellStyle name="Moneda [0] 2 2" xfId="52" xr:uid="{AE4A2849-8CA2-452D-9002-23C47F3679D7}"/>
    <cellStyle name="Moneda [0] 2 3 2" xfId="25" xr:uid="{00000000-0005-0000-0000-00000A000000}"/>
    <cellStyle name="Moneda [0] 2 3 2 2" xfId="53" xr:uid="{66240A48-C28C-4067-AC9B-36FB92A25FC9}"/>
    <cellStyle name="Moneda [0] 3" xfId="34" xr:uid="{00000000-0005-0000-0000-00000B000000}"/>
    <cellStyle name="Moneda [0] 3 2" xfId="54" xr:uid="{D7ABA8E9-3003-480D-93E9-8EBB56CD0E8C}"/>
    <cellStyle name="Moneda [0] 4" xfId="32" xr:uid="{00000000-0005-0000-0000-00000C000000}"/>
    <cellStyle name="Moneda [0] 5" xfId="41" xr:uid="{00000000-0005-0000-0000-00000D000000}"/>
    <cellStyle name="Moneda [0] 6" xfId="48" xr:uid="{A008B9B4-4BB3-4A1E-B235-9E951EC8123D}"/>
    <cellStyle name="Moneda 2" xfId="3" xr:uid="{00000000-0005-0000-0000-00000E000000}"/>
    <cellStyle name="Moneda 2 2" xfId="27" xr:uid="{00000000-0005-0000-0000-00000F000000}"/>
    <cellStyle name="Moneda 3" xfId="10" xr:uid="{00000000-0005-0000-0000-000010000000}"/>
    <cellStyle name="Moneda 3 2" xfId="17" xr:uid="{00000000-0005-0000-0000-000011000000}"/>
    <cellStyle name="Moneda 4" xfId="36" xr:uid="{00000000-0005-0000-0000-000012000000}"/>
    <cellStyle name="Moneda 4 2" xfId="55" xr:uid="{A543B7B1-052F-49BD-A582-A0A8EDBEA688}"/>
    <cellStyle name="Moneda 5" xfId="43" xr:uid="{00000000-0005-0000-0000-000013000000}"/>
    <cellStyle name="Moneda 6" xfId="49" xr:uid="{A85D7B0F-DC11-4750-BE1A-B3D5BCE36524}"/>
    <cellStyle name="Normal" xfId="0" builtinId="0"/>
    <cellStyle name="Normal 2" xfId="4" xr:uid="{00000000-0005-0000-0000-000015000000}"/>
    <cellStyle name="Normal 2 2" xfId="14" xr:uid="{00000000-0005-0000-0000-000016000000}"/>
    <cellStyle name="Normal 2 2 2" xfId="7" xr:uid="{00000000-0005-0000-0000-000017000000}"/>
    <cellStyle name="Normal 2 2 2 2" xfId="56" xr:uid="{BB8499DF-3858-40ED-90FB-79A3553620EE}"/>
    <cellStyle name="Normal 2 2 3" xfId="57" xr:uid="{24FAF216-E7B9-4425-934F-43CCC8B5F171}"/>
    <cellStyle name="Normal 2 3" xfId="18" xr:uid="{00000000-0005-0000-0000-000018000000}"/>
    <cellStyle name="Normal 2 3 2" xfId="58" xr:uid="{D730E628-E068-40FD-B1BE-5247ECE30D25}"/>
    <cellStyle name="Normal 2 4" xfId="23" xr:uid="{00000000-0005-0000-0000-000019000000}"/>
    <cellStyle name="Normal 2 4 2" xfId="59" xr:uid="{B90542BF-C9F9-4DCB-9C8F-DFB31CBC6573}"/>
    <cellStyle name="Normal 2 5" xfId="37" xr:uid="{00000000-0005-0000-0000-00001A000000}"/>
    <cellStyle name="Normal 2 5 2" xfId="38" xr:uid="{00000000-0005-0000-0000-00001B000000}"/>
    <cellStyle name="Normal 2 5 3" xfId="60" xr:uid="{269BDB46-A206-402B-82E9-7B392054E7E7}"/>
    <cellStyle name="Normal 3" xfId="13" xr:uid="{00000000-0005-0000-0000-00001C000000}"/>
    <cellStyle name="Normal 3 2" xfId="20" xr:uid="{00000000-0005-0000-0000-00001D000000}"/>
    <cellStyle name="Normal 3 3" xfId="31" xr:uid="{00000000-0005-0000-0000-00001E000000}"/>
    <cellStyle name="Normal 3 4" xfId="61" xr:uid="{6D33B1C0-4EEC-4FC5-8C2B-926F89C31B55}"/>
    <cellStyle name="Normal 4" xfId="15" xr:uid="{00000000-0005-0000-0000-00001F000000}"/>
    <cellStyle name="Normal 5" xfId="19" xr:uid="{00000000-0005-0000-0000-000020000000}"/>
    <cellStyle name="Normal 5 2" xfId="44" xr:uid="{00000000-0005-0000-0000-000021000000}"/>
    <cellStyle name="Normal 5 3" xfId="45" xr:uid="{015E90A1-42F9-4576-86DD-DCFB7AE76213}"/>
    <cellStyle name="Normal 5 4" xfId="62" xr:uid="{E3C662BD-6284-46B1-BF3F-A31472871D56}"/>
    <cellStyle name="Normal 6" xfId="33" xr:uid="{00000000-0005-0000-0000-000022000000}"/>
    <cellStyle name="Normal 7" xfId="40" xr:uid="{00000000-0005-0000-0000-000023000000}"/>
    <cellStyle name="Normal 8" xfId="46" xr:uid="{B34EF686-B5A0-41E6-AA33-26A2391B1D71}"/>
    <cellStyle name="Normal 9" xfId="51" xr:uid="{B9118542-5B1B-4194-89D2-CE2832C6EA1C}"/>
    <cellStyle name="Porcentaje" xfId="12" builtinId="5"/>
    <cellStyle name="Porcentaje 2" xfId="9" xr:uid="{00000000-0005-0000-0000-000025000000}"/>
    <cellStyle name="Porcentaje 2 2" xfId="16" xr:uid="{00000000-0005-0000-0000-000026000000}"/>
    <cellStyle name="Porcentaje 3" xfId="22" xr:uid="{00000000-0005-0000-0000-000027000000}"/>
    <cellStyle name="Porcentaje 4" xfId="42" xr:uid="{00000000-0005-0000-0000-000028000000}"/>
    <cellStyle name="Porcentaje 4 2" xfId="63" xr:uid="{E1757934-0D24-4DF3-A7CB-195696C33676}"/>
    <cellStyle name="Porcentaje 5" xfId="47" xr:uid="{83B5277E-EE9C-40AC-A311-0806DF2E07DF}"/>
    <cellStyle name="Porcentual 2" xfId="5" xr:uid="{00000000-0005-0000-0000-000029000000}"/>
    <cellStyle name="Porcentual 2 2" xfId="28" xr:uid="{00000000-0005-0000-0000-00002A000000}"/>
    <cellStyle name="Porcentual 3" xfId="6" xr:uid="{00000000-0005-0000-0000-00002B000000}"/>
    <cellStyle name="Porcentual 3 2" xfId="29" xr:uid="{00000000-0005-0000-0000-00002C000000}"/>
  </cellStyles>
  <dxfs count="30">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styles" Target="styles.xml"/><Relationship Id="rId5" Type="http://schemas.openxmlformats.org/officeDocument/2006/relationships/externalLink" Target="externalLinks/externalLink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5.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20</xdr:col>
      <xdr:colOff>500991</xdr:colOff>
      <xdr:row>1</xdr:row>
      <xdr:rowOff>40820</xdr:rowOff>
    </xdr:from>
    <xdr:to>
      <xdr:col>21</xdr:col>
      <xdr:colOff>650670</xdr:colOff>
      <xdr:row>3</xdr:row>
      <xdr:rowOff>266300</xdr:rowOff>
    </xdr:to>
    <xdr:pic>
      <xdr:nvPicPr>
        <xdr:cNvPr id="2" name="Imagen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0347627" y="300593"/>
          <a:ext cx="1144236" cy="1039434"/>
        </a:xfrm>
        <a:prstGeom prst="rect">
          <a:avLst/>
        </a:prstGeom>
      </xdr:spPr>
    </xdr:pic>
    <xdr:clientData/>
  </xdr:twoCellAnchor>
  <xdr:twoCellAnchor editAs="oneCell">
    <xdr:from>
      <xdr:col>2</xdr:col>
      <xdr:colOff>566397</xdr:colOff>
      <xdr:row>0</xdr:row>
      <xdr:rowOff>219982</xdr:rowOff>
    </xdr:from>
    <xdr:to>
      <xdr:col>4</xdr:col>
      <xdr:colOff>1310739</xdr:colOff>
      <xdr:row>3</xdr:row>
      <xdr:rowOff>284324</xdr:rowOff>
    </xdr:to>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1137897" y="219982"/>
          <a:ext cx="3438185" cy="1152097"/>
        </a:xfrm>
        <a:prstGeom prst="rect">
          <a:avLst/>
        </a:prstGeom>
      </xdr:spPr>
    </xdr:pic>
    <xdr:clientData/>
  </xdr:twoCellAnchor>
  <xdr:twoCellAnchor editAs="oneCell">
    <xdr:from>
      <xdr:col>15</xdr:col>
      <xdr:colOff>0</xdr:colOff>
      <xdr:row>29</xdr:row>
      <xdr:rowOff>0</xdr:rowOff>
    </xdr:from>
    <xdr:to>
      <xdr:col>15</xdr:col>
      <xdr:colOff>304800</xdr:colOff>
      <xdr:row>30</xdr:row>
      <xdr:rowOff>120168</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4000000}"/>
            </a:ext>
          </a:extLst>
        </xdr:cNvPr>
        <xdr:cNvSpPr>
          <a:spLocks noChangeAspect="1" noChangeArrowheads="1"/>
        </xdr:cNvSpPr>
      </xdr:nvSpPr>
      <xdr:spPr bwMode="auto">
        <a:xfrm>
          <a:off x="11344275" y="17783175"/>
          <a:ext cx="304800" cy="287471"/>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16</xdr:col>
      <xdr:colOff>0</xdr:colOff>
      <xdr:row>29</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6000000}"/>
            </a:ext>
          </a:extLst>
        </xdr:cNvPr>
        <xdr:cNvSpPr>
          <a:spLocks noChangeAspect="1" noChangeArrowheads="1"/>
        </xdr:cNvSpPr>
      </xdr:nvSpPr>
      <xdr:spPr bwMode="auto">
        <a:xfrm>
          <a:off x="12553950" y="1675447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16</xdr:col>
      <xdr:colOff>0</xdr:colOff>
      <xdr:row>29</xdr:row>
      <xdr:rowOff>0</xdr:rowOff>
    </xdr:from>
    <xdr:ext cx="304800" cy="291553"/>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0000000-0008-0000-0200-000007000000}"/>
            </a:ext>
          </a:extLst>
        </xdr:cNvPr>
        <xdr:cNvSpPr>
          <a:spLocks noChangeAspect="1" noChangeArrowheads="1"/>
        </xdr:cNvSpPr>
      </xdr:nvSpPr>
      <xdr:spPr bwMode="auto">
        <a:xfrm>
          <a:off x="12553950" y="1675447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319087</xdr:colOff>
      <xdr:row>1</xdr:row>
      <xdr:rowOff>95250</xdr:rowOff>
    </xdr:from>
    <xdr:to>
      <xdr:col>1</xdr:col>
      <xdr:colOff>1656397</xdr:colOff>
      <xdr:row>4</xdr:row>
      <xdr:rowOff>135053</xdr:rowOff>
    </xdr:to>
    <xdr:pic>
      <xdr:nvPicPr>
        <xdr:cNvPr id="2" name="Imagen 85">
          <a:extLst>
            <a:ext uri="{FF2B5EF4-FFF2-40B4-BE49-F238E27FC236}">
              <a16:creationId xmlns:a16="http://schemas.microsoft.com/office/drawing/2014/main" id="{7F75DAE9-9DCD-4BEC-94B2-41EA4986F0B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19087" y="295275"/>
          <a:ext cx="1838325" cy="6855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492919</xdr:colOff>
      <xdr:row>2</xdr:row>
      <xdr:rowOff>64294</xdr:rowOff>
    </xdr:from>
    <xdr:to>
      <xdr:col>5</xdr:col>
      <xdr:colOff>2124</xdr:colOff>
      <xdr:row>5</xdr:row>
      <xdr:rowOff>16210</xdr:rowOff>
    </xdr:to>
    <xdr:pic>
      <xdr:nvPicPr>
        <xdr:cNvPr id="3" name="Imagen 565">
          <a:extLst>
            <a:ext uri="{FF2B5EF4-FFF2-40B4-BE49-F238E27FC236}">
              <a16:creationId xmlns:a16="http://schemas.microsoft.com/office/drawing/2014/main" id="{A221AF65-B7C4-4287-AE95-85693866C46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65344" y="464344"/>
          <a:ext cx="776030" cy="645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38</xdr:row>
      <xdr:rowOff>0</xdr:rowOff>
    </xdr:from>
    <xdr:to>
      <xdr:col>2</xdr:col>
      <xdr:colOff>304800</xdr:colOff>
      <xdr:row>39</xdr:row>
      <xdr:rowOff>131260</xdr:rowOff>
    </xdr:to>
    <xdr:sp macro="" textlink="">
      <xdr:nvSpPr>
        <xdr:cNvPr id="4"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D744AADF-BB9A-4832-94AD-EA17823659C5}"/>
            </a:ext>
          </a:extLst>
        </xdr:cNvPr>
        <xdr:cNvSpPr>
          <a:spLocks noChangeAspect="1" noChangeArrowheads="1"/>
        </xdr:cNvSpPr>
      </xdr:nvSpPr>
      <xdr:spPr bwMode="auto">
        <a:xfrm>
          <a:off x="3705225" y="6896100"/>
          <a:ext cx="304800" cy="28747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38</xdr:row>
      <xdr:rowOff>0</xdr:rowOff>
    </xdr:from>
    <xdr:ext cx="304800" cy="303346"/>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C49F066-9C4E-40B2-BA38-3626DC063BAE}"/>
            </a:ext>
          </a:extLst>
        </xdr:cNvPr>
        <xdr:cNvSpPr>
          <a:spLocks noChangeAspect="1" noChangeArrowheads="1"/>
        </xdr:cNvSpPr>
      </xdr:nvSpPr>
      <xdr:spPr bwMode="auto">
        <a:xfrm>
          <a:off x="3705225" y="6896100"/>
          <a:ext cx="304800" cy="3033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38</xdr:row>
      <xdr:rowOff>0</xdr:rowOff>
    </xdr:from>
    <xdr:to>
      <xdr:col>2</xdr:col>
      <xdr:colOff>304800</xdr:colOff>
      <xdr:row>39</xdr:row>
      <xdr:rowOff>131259</xdr:rowOff>
    </xdr:to>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F7A5878-F567-46A9-B38F-AB6A2E953CBA}"/>
            </a:ext>
          </a:extLst>
        </xdr:cNvPr>
        <xdr:cNvSpPr>
          <a:spLocks noChangeAspect="1" noChangeArrowheads="1"/>
        </xdr:cNvSpPr>
      </xdr:nvSpPr>
      <xdr:spPr bwMode="auto">
        <a:xfrm>
          <a:off x="3705225" y="6896100"/>
          <a:ext cx="304800" cy="287469"/>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39</xdr:row>
      <xdr:rowOff>0</xdr:rowOff>
    </xdr:from>
    <xdr:ext cx="304800" cy="290646"/>
    <xdr:sp macro="" textlink="">
      <xdr:nvSpPr>
        <xdr:cNvPr id="7"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051D23E1-30E4-48F3-962B-C0E52C90BD66}"/>
            </a:ext>
          </a:extLst>
        </xdr:cNvPr>
        <xdr:cNvSpPr>
          <a:spLocks noChangeAspect="1" noChangeArrowheads="1"/>
        </xdr:cNvSpPr>
      </xdr:nvSpPr>
      <xdr:spPr bwMode="auto">
        <a:xfrm>
          <a:off x="3705225" y="7058025"/>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39</xdr:row>
      <xdr:rowOff>0</xdr:rowOff>
    </xdr:from>
    <xdr:ext cx="304800" cy="291553"/>
    <xdr:sp macro="" textlink="">
      <xdr:nvSpPr>
        <xdr:cNvPr id="8"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185CC802-E1CE-4663-B9CF-D3380BFECE51}"/>
            </a:ext>
          </a:extLst>
        </xdr:cNvPr>
        <xdr:cNvSpPr>
          <a:spLocks noChangeAspect="1" noChangeArrowheads="1"/>
        </xdr:cNvSpPr>
      </xdr:nvSpPr>
      <xdr:spPr bwMode="auto">
        <a:xfrm>
          <a:off x="3705225" y="7058025"/>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CIA-NT2\PRESUPUESTOS\Actuales\050-1028%20rev.%20sep-01\62PRESUP\PRES1028SEPT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LICITAC\IDU\ST-1197\ANEXO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Christian/EVALUACIONES%20BERNARDO/AGOSTO-2000/IDU-LP-DTE-058-2000/LICITACIONES/IDU-LP-DTE-108-99/Jco/Evaluaciones/FRANCISCO/IDU-CM-GPL-007-98/Fernando/licitaciones/idu-lp-st-05-97/EXP-LP-05-97.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Users\clbedoya1\Downloads\BASE%20SITP%20COMPLETA%20CON%20POLIZAS%20TODAS%20LAS%20LOCALIDADES%20INCLUIDO%20JORGE%20MAR%2024%20CON%20EMERGENCIA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EVALUACIONES%201999%20(AGO-)\IDU-LP-DTMV-083-1999\FRANCISC\IDU-LP-DTC-030-99\Jco\Evaluaciones\FRANCISCO\IDU-CM-GPL-007-98\Fernando\licitaciones\idu-lp-st-05-97\EXP-LP-05-9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M S &lt; o = 2SMLMV OBRA"/>
      <sheetName val="PRECIO"/>
      <sheetName val="RESUMEN"/>
      <sheetName val="PRESUPUESTO"/>
      <sheetName val="PERSONAL POR FRENTE"/>
      <sheetName val="CAL1_NORMAL"/>
      <sheetName val="CAL2_DOBLE_TURNO"/>
      <sheetName val="ANALISIS DE HORAS EXTRAS"/>
      <sheetName val="TABLA DE SALARIOS"/>
      <sheetName val="EQUIPO"/>
      <sheetName val="ALIMENTACION"/>
      <sheetName val="PROV. CONST"/>
      <sheetName val="PROV. OPERACION"/>
      <sheetName val="CAMP CONST"/>
      <sheetName val="VIVIENDA DIRECCION"/>
      <sheetName val="INDIRECTOS"/>
      <sheetName val="CONSUMO ENERGIA"/>
      <sheetName val="POLIZAS"/>
      <sheetName val="Cot. CV y AP"/>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2"/>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INTERV"/>
      <sheetName val="BD_SITP_08"/>
      <sheetName val="BD_SITP_19"/>
      <sheetName val="TipIntSup-Indices SITP "/>
      <sheetName val="BD_SITP_04"/>
      <sheetName val="BD_SITP_06"/>
      <sheetName val="BD_SITP_16"/>
      <sheetName val="BD_SITP_10"/>
      <sheetName val="BD_SITP_01"/>
      <sheetName val="BD_SITP-11"/>
      <sheetName val="BD_SITP_07"/>
      <sheetName val="BD_SITP_17"/>
      <sheetName val="BD_SITP_13"/>
      <sheetName val="BD_SITP_18"/>
      <sheetName val="BD_SITP_09"/>
      <sheetName val="BD_SITP_03"/>
      <sheetName val="BD_SITP_14"/>
      <sheetName val="BD_SITP_15"/>
      <sheetName val="BD_SITP_02"/>
      <sheetName val="BD_SITP_05"/>
      <sheetName val="BD_SITP_1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MMV"/>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E18"/>
  <sheetViews>
    <sheetView view="pageBreakPreview" zoomScaleNormal="120" zoomScaleSheetLayoutView="100" workbookViewId="0">
      <selection activeCell="C6" sqref="C6"/>
    </sheetView>
  </sheetViews>
  <sheetFormatPr baseColWidth="10" defaultColWidth="11.44140625" defaultRowHeight="13.2"/>
  <cols>
    <col min="1" max="1" width="34.109375" style="62" customWidth="1"/>
    <col min="2" max="2" width="55.6640625" customWidth="1"/>
    <col min="3" max="5" width="17.5546875" bestFit="1" customWidth="1"/>
  </cols>
  <sheetData>
    <row r="1" spans="1:5" s="62" customFormat="1">
      <c r="A1" s="113" t="s">
        <v>0</v>
      </c>
      <c r="B1" s="113"/>
    </row>
    <row r="2" spans="1:5" ht="105.6" customHeight="1">
      <c r="A2" s="63" t="s">
        <v>1</v>
      </c>
      <c r="B2" s="74" t="s">
        <v>57</v>
      </c>
    </row>
    <row r="3" spans="1:5">
      <c r="A3" s="63" t="s">
        <v>2</v>
      </c>
      <c r="B3" s="111" t="s">
        <v>63</v>
      </c>
    </row>
    <row r="4" spans="1:5">
      <c r="A4" s="63" t="s">
        <v>3</v>
      </c>
      <c r="B4" s="98">
        <v>24364755</v>
      </c>
      <c r="C4" s="73"/>
      <c r="D4" s="73"/>
    </row>
    <row r="5" spans="1:5">
      <c r="A5" s="63" t="s">
        <v>4</v>
      </c>
      <c r="B5" s="65">
        <v>1</v>
      </c>
      <c r="D5" s="73"/>
      <c r="E5" s="73"/>
    </row>
    <row r="6" spans="1:5">
      <c r="A6" s="63" t="s">
        <v>5</v>
      </c>
      <c r="B6" s="69"/>
    </row>
    <row r="7" spans="1:5">
      <c r="A7" s="114" t="s">
        <v>6</v>
      </c>
      <c r="B7" s="111" t="s">
        <v>7</v>
      </c>
    </row>
    <row r="8" spans="1:5">
      <c r="A8" s="116"/>
      <c r="B8" s="112"/>
    </row>
    <row r="9" spans="1:5">
      <c r="A9" s="117" t="s">
        <v>8</v>
      </c>
      <c r="B9" s="111" t="s">
        <v>7</v>
      </c>
    </row>
    <row r="10" spans="1:5">
      <c r="A10" s="118"/>
      <c r="B10" s="112"/>
      <c r="C10" t="str">
        <f t="shared" ref="C10" si="0">+UPPER(B10)</f>
        <v/>
      </c>
    </row>
    <row r="11" spans="1:5">
      <c r="A11" s="114" t="s">
        <v>9</v>
      </c>
      <c r="B11" s="111" t="s">
        <v>7</v>
      </c>
    </row>
    <row r="12" spans="1:5">
      <c r="A12" s="116"/>
      <c r="B12" s="112"/>
    </row>
    <row r="13" spans="1:5">
      <c r="A13" s="114" t="s">
        <v>10</v>
      </c>
      <c r="B13" s="112" t="s">
        <v>11</v>
      </c>
    </row>
    <row r="14" spans="1:5">
      <c r="A14" s="116"/>
      <c r="B14" s="112"/>
    </row>
    <row r="15" spans="1:5">
      <c r="A15" s="114" t="s">
        <v>12</v>
      </c>
      <c r="B15" s="111" t="s">
        <v>7</v>
      </c>
    </row>
    <row r="16" spans="1:5">
      <c r="A16" s="115"/>
      <c r="B16" s="112" t="s">
        <v>13</v>
      </c>
    </row>
    <row r="17" spans="1:2">
      <c r="A17" s="115"/>
      <c r="B17" s="64"/>
    </row>
    <row r="18" spans="1:2">
      <c r="A18" s="116"/>
    </row>
  </sheetData>
  <mergeCells count="6">
    <mergeCell ref="A1:B1"/>
    <mergeCell ref="A15:A18"/>
    <mergeCell ref="A11:A12"/>
    <mergeCell ref="A9:A10"/>
    <mergeCell ref="A7:A8"/>
    <mergeCell ref="A13:A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W29"/>
  <sheetViews>
    <sheetView view="pageBreakPreview" topLeftCell="E1" zoomScale="80" zoomScaleNormal="80" zoomScaleSheetLayoutView="80" workbookViewId="0">
      <selection activeCell="B4" sqref="B4:W4"/>
    </sheetView>
  </sheetViews>
  <sheetFormatPr baseColWidth="10" defaultColWidth="11.44140625" defaultRowHeight="13.2"/>
  <cols>
    <col min="1" max="1" width="3.5546875" style="5" customWidth="1"/>
    <col min="2" max="2" width="5.109375" style="5" customWidth="1"/>
    <col min="3" max="3" width="19.44140625" style="5" customWidth="1"/>
    <col min="4" max="4" width="20.44140625" style="5" customWidth="1"/>
    <col min="5" max="5" width="23.5546875" style="13" customWidth="1"/>
    <col min="6" max="12" width="16" style="13" customWidth="1"/>
    <col min="13" max="13" width="29.88671875" style="13" customWidth="1"/>
    <col min="14" max="14" width="30.5546875" style="13" customWidth="1"/>
    <col min="15" max="15" width="24.6640625" style="13" customWidth="1"/>
    <col min="16" max="16" width="25.6640625" style="13" customWidth="1"/>
    <col min="17" max="17" width="24.44140625" style="13" customWidth="1"/>
    <col min="18" max="18" width="21.5546875" style="13" customWidth="1"/>
    <col min="19" max="19" width="24.109375" style="13" customWidth="1"/>
    <col min="20" max="20" width="23.109375" style="61" customWidth="1"/>
    <col min="21" max="21" width="14.77734375" style="13" customWidth="1"/>
    <col min="22" max="22" width="21.88671875" style="13" customWidth="1"/>
    <col min="23" max="23" width="18.109375" style="5" customWidth="1"/>
    <col min="24" max="24" width="22.33203125" style="5" customWidth="1"/>
    <col min="25" max="16384" width="11.44140625" style="5"/>
  </cols>
  <sheetData>
    <row r="1" spans="1:23" ht="20.399999999999999">
      <c r="A1" s="14"/>
      <c r="B1" s="75"/>
      <c r="C1" s="76"/>
      <c r="D1" s="76"/>
      <c r="E1" s="76"/>
      <c r="F1" s="76"/>
      <c r="G1" s="76"/>
      <c r="H1" s="76"/>
      <c r="I1" s="76"/>
      <c r="J1" s="76"/>
      <c r="K1" s="76"/>
      <c r="L1" s="76"/>
      <c r="M1" s="76"/>
      <c r="N1" s="76"/>
      <c r="O1" s="76"/>
      <c r="P1" s="76"/>
      <c r="Q1" s="76"/>
      <c r="R1" s="77"/>
      <c r="S1" s="77"/>
      <c r="T1" s="78"/>
      <c r="U1" s="77"/>
      <c r="V1" s="77"/>
      <c r="W1" s="79"/>
    </row>
    <row r="2" spans="1:23" ht="28.5" customHeight="1">
      <c r="A2" s="9"/>
      <c r="B2" s="119" t="s">
        <v>14</v>
      </c>
      <c r="C2" s="120"/>
      <c r="D2" s="120"/>
      <c r="E2" s="120"/>
      <c r="F2" s="120"/>
      <c r="G2" s="120"/>
      <c r="H2" s="120"/>
      <c r="I2" s="120"/>
      <c r="J2" s="120"/>
      <c r="K2" s="120"/>
      <c r="L2" s="120"/>
      <c r="M2" s="120"/>
      <c r="N2" s="120"/>
      <c r="O2" s="120"/>
      <c r="P2" s="120"/>
      <c r="Q2" s="120"/>
      <c r="R2" s="120"/>
      <c r="S2" s="120"/>
      <c r="T2" s="120"/>
      <c r="U2" s="120"/>
      <c r="V2" s="120"/>
      <c r="W2" s="121"/>
    </row>
    <row r="3" spans="1:23" ht="36" customHeight="1">
      <c r="A3" s="9"/>
      <c r="B3" s="119" t="s">
        <v>93</v>
      </c>
      <c r="C3" s="120"/>
      <c r="D3" s="120"/>
      <c r="E3" s="120"/>
      <c r="F3" s="120"/>
      <c r="G3" s="120"/>
      <c r="H3" s="120"/>
      <c r="I3" s="120"/>
      <c r="J3" s="120"/>
      <c r="K3" s="120"/>
      <c r="L3" s="120"/>
      <c r="M3" s="120"/>
      <c r="N3" s="120"/>
      <c r="O3" s="120"/>
      <c r="P3" s="120"/>
      <c r="Q3" s="120"/>
      <c r="R3" s="120"/>
      <c r="S3" s="120"/>
      <c r="T3" s="120"/>
      <c r="U3" s="120"/>
      <c r="V3" s="120"/>
      <c r="W3" s="121"/>
    </row>
    <row r="4" spans="1:23" ht="36" customHeight="1">
      <c r="A4" s="9"/>
      <c r="B4" s="119" t="s">
        <v>56</v>
      </c>
      <c r="C4" s="120"/>
      <c r="D4" s="120"/>
      <c r="E4" s="120"/>
      <c r="F4" s="120"/>
      <c r="G4" s="120"/>
      <c r="H4" s="120"/>
      <c r="I4" s="120"/>
      <c r="J4" s="120"/>
      <c r="K4" s="120"/>
      <c r="L4" s="120"/>
      <c r="M4" s="120"/>
      <c r="N4" s="120"/>
      <c r="O4" s="120"/>
      <c r="P4" s="120"/>
      <c r="Q4" s="120"/>
      <c r="R4" s="120"/>
      <c r="S4" s="120"/>
      <c r="T4" s="120"/>
      <c r="U4" s="120"/>
      <c r="V4" s="120"/>
      <c r="W4" s="121"/>
    </row>
    <row r="5" spans="1:23" ht="36" customHeight="1" thickBot="1">
      <c r="A5" s="9"/>
      <c r="B5" s="132" t="str">
        <f>Datos!B3</f>
        <v>FDLT-MC-014-2026 (156763)</v>
      </c>
      <c r="C5" s="133"/>
      <c r="D5" s="133"/>
      <c r="E5" s="133"/>
      <c r="F5" s="133"/>
      <c r="G5" s="133"/>
      <c r="H5" s="133"/>
      <c r="I5" s="133"/>
      <c r="J5" s="133"/>
      <c r="K5" s="133"/>
      <c r="L5" s="133"/>
      <c r="M5" s="133"/>
      <c r="N5" s="133"/>
      <c r="O5" s="133"/>
      <c r="P5" s="133"/>
      <c r="Q5" s="133"/>
      <c r="R5" s="133"/>
      <c r="S5" s="133"/>
      <c r="T5" s="133"/>
      <c r="U5" s="133"/>
      <c r="V5" s="133"/>
      <c r="W5" s="134"/>
    </row>
    <row r="6" spans="1:23" s="11" customFormat="1" ht="12" customHeight="1" thickBot="1">
      <c r="A6" s="15"/>
      <c r="B6" s="10"/>
      <c r="C6" s="10"/>
      <c r="D6" s="10"/>
      <c r="E6" s="10"/>
      <c r="F6" s="10"/>
      <c r="G6" s="10"/>
      <c r="H6" s="10"/>
      <c r="I6" s="10"/>
      <c r="J6" s="10"/>
      <c r="K6" s="10"/>
      <c r="L6" s="10"/>
      <c r="M6" s="10"/>
      <c r="N6" s="10"/>
      <c r="O6" s="10"/>
      <c r="P6" s="10"/>
      <c r="Q6" s="10"/>
      <c r="R6" s="10"/>
      <c r="S6" s="10"/>
      <c r="T6" s="36"/>
      <c r="U6" s="10"/>
      <c r="V6" s="10"/>
    </row>
    <row r="7" spans="1:23" s="11" customFormat="1" ht="56.25" customHeight="1" thickBot="1">
      <c r="A7" s="16"/>
      <c r="B7" s="127" t="s">
        <v>15</v>
      </c>
      <c r="C7" s="128"/>
      <c r="D7" s="129"/>
      <c r="E7" s="130" t="str">
        <f>Datos!B2</f>
        <v>SUMINISTRO A MONTO AGOTABLE DE MATERIALES, ELEMENTOS DE FERRETERÍA E INSUMOS OPERATIVOS NECESARIOS PARA REALIZAR EL MANTENIMIENTO, REPARACIÓN, ADECUACIÓN, MEJORAS O FUNCIONALIDAD NECESARIA PARA LOS BIENES MUEBLES E INMUEBLES A CARGO DEL FONDO DE DESARROLLO LOCAL DE TEUSAQUILLO.</v>
      </c>
      <c r="F7" s="130"/>
      <c r="G7" s="130"/>
      <c r="H7" s="130"/>
      <c r="I7" s="130"/>
      <c r="J7" s="130"/>
      <c r="K7" s="130"/>
      <c r="L7" s="130"/>
      <c r="M7" s="130"/>
      <c r="N7" s="130"/>
      <c r="O7" s="130"/>
      <c r="P7" s="130"/>
      <c r="Q7" s="130"/>
      <c r="R7" s="130"/>
      <c r="S7" s="130"/>
      <c r="T7" s="130"/>
      <c r="U7" s="130"/>
      <c r="V7" s="130"/>
      <c r="W7" s="131"/>
    </row>
    <row r="8" spans="1:23" s="3" customFormat="1" ht="12" customHeight="1" thickBot="1">
      <c r="A8" s="37"/>
      <c r="B8" s="26"/>
      <c r="C8" s="26"/>
      <c r="D8" s="26"/>
      <c r="E8" s="26"/>
      <c r="F8" s="27"/>
      <c r="G8" s="26"/>
      <c r="H8" s="26"/>
      <c r="I8" s="26"/>
      <c r="J8" s="26"/>
      <c r="K8" s="26"/>
      <c r="L8" s="26"/>
      <c r="M8" s="26"/>
      <c r="N8" s="26"/>
      <c r="O8" s="26"/>
      <c r="P8" s="28"/>
      <c r="Q8" s="26"/>
      <c r="R8" s="26"/>
      <c r="S8" s="26"/>
      <c r="T8" s="38"/>
      <c r="U8" s="26"/>
      <c r="V8" s="26"/>
    </row>
    <row r="9" spans="1:23" s="1" customFormat="1" ht="24.75" customHeight="1" thickBot="1">
      <c r="A9" s="39"/>
      <c r="B9" s="80" t="s">
        <v>16</v>
      </c>
      <c r="C9" s="124" t="s">
        <v>68</v>
      </c>
      <c r="D9" s="125"/>
      <c r="E9" s="125"/>
      <c r="F9" s="125"/>
      <c r="G9" s="125"/>
      <c r="H9" s="125"/>
      <c r="I9" s="125"/>
      <c r="J9" s="125"/>
      <c r="K9" s="125"/>
      <c r="L9" s="125"/>
      <c r="M9" s="125"/>
      <c r="N9" s="126"/>
      <c r="O9" s="29"/>
      <c r="P9" s="8"/>
      <c r="Q9" s="8"/>
      <c r="R9" s="8"/>
      <c r="S9" s="8"/>
      <c r="T9" s="8"/>
      <c r="U9" s="8"/>
      <c r="V9" s="8"/>
      <c r="W9" s="8"/>
    </row>
    <row r="10" spans="1:23" s="1" customFormat="1" ht="10.5" customHeight="1" thickBot="1">
      <c r="A10" s="39"/>
      <c r="B10" s="32"/>
      <c r="C10" s="4"/>
      <c r="D10" s="4"/>
      <c r="E10" s="32"/>
      <c r="F10" s="32"/>
      <c r="G10" s="40"/>
      <c r="H10" s="40"/>
      <c r="I10" s="40"/>
      <c r="J10" s="40"/>
      <c r="K10" s="40"/>
      <c r="L10" s="40"/>
      <c r="M10" s="32"/>
      <c r="O10" s="32"/>
      <c r="P10" s="8"/>
      <c r="Q10" s="8"/>
      <c r="R10" s="8"/>
      <c r="S10" s="8"/>
      <c r="T10" s="8"/>
      <c r="U10" s="8"/>
      <c r="V10" s="8"/>
      <c r="W10" s="8"/>
    </row>
    <row r="11" spans="1:23" s="1" customFormat="1" ht="24.75" customHeight="1" thickBot="1">
      <c r="A11" s="39"/>
      <c r="B11" s="32"/>
      <c r="C11" s="4"/>
      <c r="D11" s="4"/>
      <c r="E11" s="21"/>
      <c r="F11" s="21"/>
      <c r="G11" s="154" t="s">
        <v>17</v>
      </c>
      <c r="H11" s="155"/>
      <c r="I11" s="155"/>
      <c r="J11" s="155"/>
      <c r="K11" s="155"/>
      <c r="L11" s="155"/>
      <c r="M11" s="155"/>
      <c r="N11" s="156"/>
      <c r="O11" s="32"/>
      <c r="P11" s="8"/>
      <c r="Q11" s="8"/>
      <c r="R11" s="8"/>
      <c r="S11" s="8"/>
      <c r="T11" s="8"/>
      <c r="U11" s="8"/>
      <c r="V11" s="8"/>
      <c r="W11" s="8"/>
    </row>
    <row r="12" spans="1:23" s="1" customFormat="1" ht="127.95" customHeight="1" thickBot="1">
      <c r="A12" s="39"/>
      <c r="B12" s="32"/>
      <c r="C12" s="4"/>
      <c r="E12" s="22"/>
      <c r="F12" s="22"/>
      <c r="G12" s="157"/>
      <c r="H12" s="158"/>
      <c r="I12" s="158"/>
      <c r="J12" s="158"/>
      <c r="K12" s="158"/>
      <c r="L12" s="158"/>
      <c r="M12" s="159"/>
      <c r="N12" s="160"/>
      <c r="O12" s="32"/>
      <c r="P12" s="81"/>
      <c r="Q12" s="8"/>
      <c r="R12" s="8"/>
      <c r="S12" s="8"/>
      <c r="T12" s="8"/>
      <c r="U12" s="8"/>
      <c r="V12" s="8"/>
      <c r="W12" s="8"/>
    </row>
    <row r="13" spans="1:23" s="1" customFormat="1" ht="10.5" customHeight="1">
      <c r="A13" s="39"/>
      <c r="B13" s="30"/>
      <c r="C13" s="30"/>
      <c r="D13" s="30"/>
      <c r="E13" s="31"/>
      <c r="F13" s="31"/>
      <c r="G13" s="31"/>
      <c r="H13" s="31"/>
      <c r="I13" s="31"/>
      <c r="J13" s="31"/>
      <c r="K13" s="31"/>
      <c r="L13" s="31"/>
      <c r="M13" s="31"/>
      <c r="N13" s="31"/>
      <c r="O13" s="32"/>
      <c r="P13" s="32"/>
      <c r="Q13" s="4"/>
      <c r="R13" s="32"/>
      <c r="S13" s="32"/>
      <c r="T13" s="40"/>
      <c r="U13" s="32"/>
      <c r="V13" s="32"/>
      <c r="W13" s="8"/>
    </row>
    <row r="14" spans="1:23" s="6" customFormat="1" ht="17.399999999999999">
      <c r="A14" s="7"/>
      <c r="B14" s="135" t="s">
        <v>18</v>
      </c>
      <c r="C14" s="136"/>
      <c r="D14" s="137"/>
      <c r="E14" s="144"/>
      <c r="F14" s="145"/>
      <c r="G14" s="145"/>
      <c r="H14" s="145"/>
      <c r="I14" s="145"/>
      <c r="J14" s="145"/>
      <c r="K14" s="145"/>
      <c r="L14" s="145"/>
      <c r="M14" s="153" t="s">
        <v>68</v>
      </c>
      <c r="N14" s="153"/>
      <c r="O14" s="153"/>
      <c r="P14" s="169" t="s">
        <v>19</v>
      </c>
      <c r="Q14" s="169"/>
      <c r="R14" s="72">
        <v>1</v>
      </c>
      <c r="S14" s="169" t="s">
        <v>20</v>
      </c>
      <c r="T14" s="169"/>
      <c r="U14" s="182" t="s">
        <v>21</v>
      </c>
      <c r="V14" s="182"/>
      <c r="W14" s="41"/>
    </row>
    <row r="15" spans="1:23" s="6" customFormat="1" ht="17.399999999999999">
      <c r="A15" s="7"/>
      <c r="B15" s="138"/>
      <c r="C15" s="139"/>
      <c r="D15" s="140"/>
      <c r="E15" s="146"/>
      <c r="F15" s="147"/>
      <c r="G15" s="147"/>
      <c r="H15" s="147"/>
      <c r="I15" s="147"/>
      <c r="J15" s="147"/>
      <c r="K15" s="147"/>
      <c r="L15" s="147"/>
      <c r="M15" s="153" t="s">
        <v>22</v>
      </c>
      <c r="N15" s="153"/>
      <c r="O15" s="153"/>
      <c r="P15" s="169" t="s">
        <v>19</v>
      </c>
      <c r="Q15" s="169"/>
      <c r="R15" s="72">
        <v>0</v>
      </c>
      <c r="S15" s="169" t="s">
        <v>20</v>
      </c>
      <c r="T15" s="169"/>
      <c r="U15" s="182" t="s">
        <v>22</v>
      </c>
      <c r="V15" s="182"/>
      <c r="W15" s="41"/>
    </row>
    <row r="16" spans="1:23" s="1" customFormat="1" ht="22.8">
      <c r="A16" s="39"/>
      <c r="B16" s="141"/>
      <c r="C16" s="142"/>
      <c r="D16" s="143"/>
      <c r="E16" s="148"/>
      <c r="F16" s="149"/>
      <c r="G16" s="149"/>
      <c r="H16" s="149"/>
      <c r="I16" s="149"/>
      <c r="J16" s="149"/>
      <c r="K16" s="149"/>
      <c r="L16" s="149"/>
      <c r="M16" s="153" t="s">
        <v>22</v>
      </c>
      <c r="N16" s="153"/>
      <c r="O16" s="153"/>
      <c r="P16" s="169" t="s">
        <v>19</v>
      </c>
      <c r="Q16" s="169"/>
      <c r="R16" s="72">
        <v>0</v>
      </c>
      <c r="S16" s="169" t="s">
        <v>20</v>
      </c>
      <c r="T16" s="169"/>
      <c r="U16" s="182" t="s">
        <v>22</v>
      </c>
      <c r="V16" s="182"/>
      <c r="W16" s="42"/>
    </row>
    <row r="17" spans="1:23" s="1" customFormat="1" ht="10.5" customHeight="1">
      <c r="A17" s="39"/>
      <c r="B17" s="30"/>
      <c r="C17" s="30"/>
      <c r="D17" s="30"/>
      <c r="E17" s="31"/>
      <c r="F17" s="31"/>
      <c r="G17" s="31"/>
      <c r="H17" s="31"/>
      <c r="I17" s="31"/>
      <c r="J17" s="31"/>
      <c r="K17" s="31"/>
      <c r="L17" s="31"/>
      <c r="M17" s="31"/>
      <c r="N17" s="31"/>
      <c r="O17" s="32"/>
      <c r="P17" s="32"/>
      <c r="Q17" s="4"/>
      <c r="R17" s="32"/>
      <c r="S17" s="32"/>
      <c r="T17" s="40"/>
      <c r="U17" s="32"/>
      <c r="W17" s="8"/>
    </row>
    <row r="18" spans="1:23" s="1" customFormat="1" ht="41.25" customHeight="1">
      <c r="A18" s="39"/>
      <c r="B18" s="150" t="s">
        <v>23</v>
      </c>
      <c r="C18" s="150"/>
      <c r="D18" s="150"/>
      <c r="E18" s="151">
        <f>Datos!B4</f>
        <v>24364755</v>
      </c>
      <c r="F18" s="151"/>
      <c r="G18" s="152" t="s">
        <v>24</v>
      </c>
      <c r="H18" s="152"/>
      <c r="I18" s="152"/>
      <c r="J18" s="152"/>
      <c r="K18" s="152"/>
      <c r="L18" s="152"/>
      <c r="M18" s="100">
        <v>1</v>
      </c>
      <c r="N18" s="101">
        <f>((E18/1750905)*M18)</f>
        <v>13.915520830656146</v>
      </c>
      <c r="O18" s="8"/>
      <c r="P18" s="8"/>
      <c r="Q18" s="8"/>
      <c r="R18" s="82"/>
      <c r="S18" s="8"/>
      <c r="T18" s="8"/>
      <c r="U18" s="8"/>
      <c r="V18" s="8"/>
      <c r="W18" s="8"/>
    </row>
    <row r="19" spans="1:23" s="1" customFormat="1" ht="233.4" customHeight="1">
      <c r="A19" s="39"/>
      <c r="B19" s="174" t="s">
        <v>25</v>
      </c>
      <c r="C19" s="175"/>
      <c r="D19" s="176"/>
      <c r="E19" s="192" t="s">
        <v>58</v>
      </c>
      <c r="F19" s="193"/>
      <c r="G19" s="193"/>
      <c r="H19" s="193"/>
      <c r="I19" s="193"/>
      <c r="J19" s="193"/>
      <c r="K19" s="193"/>
      <c r="L19" s="193"/>
      <c r="M19" s="193"/>
      <c r="N19" s="193"/>
      <c r="O19" s="193"/>
      <c r="P19" s="193"/>
      <c r="Q19" s="193"/>
      <c r="R19" s="193"/>
      <c r="S19" s="193"/>
      <c r="T19" s="8"/>
      <c r="U19" s="8"/>
      <c r="V19" s="8"/>
      <c r="W19" s="8"/>
    </row>
    <row r="20" spans="1:23" s="12" customFormat="1" ht="10.5" customHeight="1">
      <c r="A20" s="43"/>
      <c r="B20" s="33"/>
      <c r="C20" s="33"/>
      <c r="D20" s="33"/>
      <c r="E20" s="33"/>
      <c r="F20" s="33"/>
      <c r="G20" s="34"/>
      <c r="H20" s="34"/>
      <c r="I20" s="34"/>
      <c r="J20" s="34"/>
      <c r="K20" s="34"/>
      <c r="L20" s="34"/>
      <c r="M20" s="34"/>
      <c r="N20" s="34"/>
      <c r="O20" s="35"/>
      <c r="P20" s="35"/>
      <c r="Q20" s="35"/>
      <c r="R20" s="35"/>
      <c r="S20" s="35"/>
      <c r="T20" s="44"/>
      <c r="U20" s="35"/>
      <c r="V20" s="35"/>
      <c r="W20" s="43"/>
    </row>
    <row r="21" spans="1:23" s="12" customFormat="1" ht="24" customHeight="1">
      <c r="A21" s="43"/>
      <c r="B21" s="167" t="s">
        <v>26</v>
      </c>
      <c r="C21" s="168"/>
      <c r="D21" s="168"/>
      <c r="E21" s="168"/>
      <c r="F21" s="168"/>
      <c r="G21" s="168"/>
      <c r="H21" s="168"/>
      <c r="I21" s="168"/>
      <c r="J21" s="168"/>
      <c r="K21" s="168"/>
      <c r="L21" s="168"/>
      <c r="M21" s="168"/>
      <c r="N21" s="168"/>
      <c r="O21" s="168"/>
      <c r="P21" s="168"/>
      <c r="Q21" s="168"/>
      <c r="R21" s="168"/>
      <c r="S21" s="168"/>
      <c r="T21" s="168"/>
    </row>
    <row r="22" spans="1:23" s="12" customFormat="1" ht="54" customHeight="1">
      <c r="A22" s="43"/>
      <c r="B22" s="161" t="s">
        <v>27</v>
      </c>
      <c r="C22" s="161" t="s">
        <v>83</v>
      </c>
      <c r="D22" s="161"/>
      <c r="E22" s="161" t="s">
        <v>59</v>
      </c>
      <c r="F22" s="170" t="s">
        <v>28</v>
      </c>
      <c r="G22" s="171"/>
      <c r="H22" s="171"/>
      <c r="I22" s="171"/>
      <c r="J22" s="171"/>
      <c r="K22" s="171"/>
      <c r="L22" s="171"/>
      <c r="M22" s="163" t="s">
        <v>29</v>
      </c>
      <c r="N22" s="164"/>
      <c r="O22" s="161" t="s">
        <v>30</v>
      </c>
      <c r="P22" s="161" t="s">
        <v>31</v>
      </c>
      <c r="Q22" s="183" t="s">
        <v>86</v>
      </c>
      <c r="R22" s="161" t="s">
        <v>32</v>
      </c>
      <c r="S22" s="185" t="s">
        <v>33</v>
      </c>
      <c r="T22" s="186"/>
    </row>
    <row r="23" spans="1:23" s="2" customFormat="1" ht="142.5" customHeight="1">
      <c r="A23" s="45"/>
      <c r="B23" s="162"/>
      <c r="C23" s="162"/>
      <c r="D23" s="162"/>
      <c r="E23" s="162"/>
      <c r="F23" s="172"/>
      <c r="G23" s="173"/>
      <c r="H23" s="173"/>
      <c r="I23" s="173"/>
      <c r="J23" s="173"/>
      <c r="K23" s="173"/>
      <c r="L23" s="173"/>
      <c r="M23" s="165"/>
      <c r="N23" s="166"/>
      <c r="O23" s="162"/>
      <c r="P23" s="162"/>
      <c r="Q23" s="184"/>
      <c r="R23" s="162"/>
      <c r="S23" s="187"/>
      <c r="T23" s="188"/>
    </row>
    <row r="24" spans="1:23" ht="10.5" customHeight="1">
      <c r="A24" s="9"/>
      <c r="B24" s="46"/>
      <c r="C24" s="47"/>
      <c r="D24" s="47"/>
      <c r="E24" s="24"/>
      <c r="F24" s="181"/>
      <c r="G24" s="181"/>
      <c r="H24" s="181"/>
      <c r="I24" s="181"/>
      <c r="J24" s="181"/>
      <c r="K24" s="181"/>
      <c r="L24" s="181"/>
      <c r="M24" s="5"/>
      <c r="N24" s="5"/>
      <c r="O24" s="48"/>
      <c r="P24" s="48"/>
      <c r="Q24" s="49"/>
      <c r="R24" s="48"/>
      <c r="S24" s="48"/>
      <c r="T24" s="5"/>
      <c r="U24" s="5"/>
      <c r="V24" s="5"/>
    </row>
    <row r="25" spans="1:23" ht="60" customHeight="1">
      <c r="A25" s="9"/>
      <c r="B25" s="50">
        <v>1</v>
      </c>
      <c r="C25" s="23">
        <v>11009262024</v>
      </c>
      <c r="D25" s="23"/>
      <c r="E25" s="102" t="s">
        <v>89</v>
      </c>
      <c r="F25" s="122" t="s">
        <v>85</v>
      </c>
      <c r="G25" s="123"/>
      <c r="H25" s="123"/>
      <c r="I25" s="123"/>
      <c r="J25" s="123"/>
      <c r="K25" s="123"/>
      <c r="L25" s="123"/>
      <c r="M25" s="179" t="s">
        <v>84</v>
      </c>
      <c r="N25" s="180"/>
      <c r="O25" s="51" t="s">
        <v>68</v>
      </c>
      <c r="P25" s="52">
        <v>1</v>
      </c>
      <c r="Q25" s="53">
        <v>98.460999999999999</v>
      </c>
      <c r="R25" s="54">
        <f>Q25*P25</f>
        <v>98.460999999999999</v>
      </c>
      <c r="S25" s="177"/>
      <c r="T25" s="178"/>
      <c r="U25" s="5"/>
      <c r="V25" s="5"/>
    </row>
    <row r="26" spans="1:23" ht="60" customHeight="1">
      <c r="A26" s="9"/>
      <c r="B26" s="50">
        <v>2</v>
      </c>
      <c r="C26" s="23" t="s">
        <v>87</v>
      </c>
      <c r="D26" s="23"/>
      <c r="E26" s="24" t="s">
        <v>88</v>
      </c>
      <c r="F26" s="122" t="s">
        <v>90</v>
      </c>
      <c r="G26" s="123"/>
      <c r="H26" s="123"/>
      <c r="I26" s="123"/>
      <c r="J26" s="123"/>
      <c r="K26" s="123"/>
      <c r="L26" s="123"/>
      <c r="M26" s="179" t="s">
        <v>84</v>
      </c>
      <c r="N26" s="180"/>
      <c r="O26" s="51" t="s">
        <v>68</v>
      </c>
      <c r="P26" s="52">
        <v>1</v>
      </c>
      <c r="Q26" s="53">
        <v>45</v>
      </c>
      <c r="R26" s="54">
        <f>Q26*P26</f>
        <v>45</v>
      </c>
      <c r="S26" s="177"/>
      <c r="T26" s="178"/>
      <c r="U26" s="5"/>
      <c r="V26" s="5"/>
    </row>
    <row r="27" spans="1:23" ht="76.5" customHeight="1">
      <c r="A27" s="9"/>
      <c r="B27" s="50">
        <v>3</v>
      </c>
      <c r="C27" s="23"/>
      <c r="D27" s="23"/>
      <c r="E27" s="24"/>
      <c r="F27" s="122"/>
      <c r="G27" s="123"/>
      <c r="H27" s="123"/>
      <c r="I27" s="123"/>
      <c r="J27" s="123"/>
      <c r="K27" s="123"/>
      <c r="L27" s="123"/>
      <c r="M27" s="179"/>
      <c r="N27" s="180"/>
      <c r="O27" s="51"/>
      <c r="P27" s="52"/>
      <c r="Q27" s="53"/>
      <c r="R27" s="54">
        <f>Q27*P27</f>
        <v>0</v>
      </c>
      <c r="S27" s="177"/>
      <c r="T27" s="178"/>
      <c r="U27" s="5"/>
      <c r="V27" s="5"/>
    </row>
    <row r="28" spans="1:23" ht="10.5" customHeight="1">
      <c r="A28" s="9"/>
      <c r="B28" s="55"/>
      <c r="C28" s="56"/>
      <c r="D28" s="56"/>
      <c r="E28" s="57"/>
      <c r="F28" s="58"/>
      <c r="G28" s="58"/>
      <c r="H28" s="58"/>
      <c r="I28" s="58"/>
      <c r="J28" s="58"/>
      <c r="K28" s="58"/>
      <c r="L28" s="58"/>
      <c r="M28" s="58"/>
      <c r="N28" s="58"/>
      <c r="O28" s="17"/>
      <c r="P28" s="18"/>
      <c r="Q28" s="19"/>
      <c r="R28" s="20"/>
      <c r="S28" s="20"/>
      <c r="T28" s="59"/>
      <c r="U28" s="19"/>
      <c r="V28" s="19"/>
    </row>
    <row r="29" spans="1:23" ht="18" customHeight="1">
      <c r="A29" s="9"/>
      <c r="B29" s="189" t="s">
        <v>34</v>
      </c>
      <c r="C29" s="190"/>
      <c r="D29" s="190"/>
      <c r="E29" s="190"/>
      <c r="F29" s="190"/>
      <c r="G29" s="190"/>
      <c r="H29" s="190"/>
      <c r="I29" s="190"/>
      <c r="J29" s="190"/>
      <c r="K29" s="190"/>
      <c r="L29" s="190"/>
      <c r="M29" s="190"/>
      <c r="N29" s="190"/>
      <c r="O29" s="190"/>
      <c r="P29" s="190"/>
      <c r="Q29" s="190"/>
      <c r="R29" s="191"/>
      <c r="S29" s="60">
        <f>SUM(R25:R27)</f>
        <v>143.46100000000001</v>
      </c>
      <c r="T29" s="71" t="str">
        <f>IF(S29&gt;N18,"CUMPLE","NO CUMPLE")</f>
        <v>CUMPLE</v>
      </c>
      <c r="W29" s="9"/>
    </row>
  </sheetData>
  <sheetProtection selectLockedCells="1"/>
  <mergeCells count="51">
    <mergeCell ref="P15:Q15"/>
    <mergeCell ref="P16:Q16"/>
    <mergeCell ref="S15:T15"/>
    <mergeCell ref="E19:S19"/>
    <mergeCell ref="F27:L27"/>
    <mergeCell ref="M27:N27"/>
    <mergeCell ref="S27:T27"/>
    <mergeCell ref="D22:D23"/>
    <mergeCell ref="E22:E23"/>
    <mergeCell ref="P22:P23"/>
    <mergeCell ref="B29:R29"/>
    <mergeCell ref="U14:V14"/>
    <mergeCell ref="Q22:Q23"/>
    <mergeCell ref="R22:R23"/>
    <mergeCell ref="S22:T23"/>
    <mergeCell ref="P14:Q14"/>
    <mergeCell ref="S14:T14"/>
    <mergeCell ref="U15:V15"/>
    <mergeCell ref="U16:V16"/>
    <mergeCell ref="S26:T26"/>
    <mergeCell ref="F26:L26"/>
    <mergeCell ref="M26:N26"/>
    <mergeCell ref="F24:L24"/>
    <mergeCell ref="M25:N25"/>
    <mergeCell ref="S25:T25"/>
    <mergeCell ref="M15:O15"/>
    <mergeCell ref="M16:O16"/>
    <mergeCell ref="C22:C23"/>
    <mergeCell ref="M22:N23"/>
    <mergeCell ref="B21:T21"/>
    <mergeCell ref="S16:T16"/>
    <mergeCell ref="O22:O23"/>
    <mergeCell ref="F22:L23"/>
    <mergeCell ref="B19:D19"/>
    <mergeCell ref="B22:B23"/>
    <mergeCell ref="B2:W2"/>
    <mergeCell ref="F25:L25"/>
    <mergeCell ref="C9:N9"/>
    <mergeCell ref="B7:D7"/>
    <mergeCell ref="E7:W7"/>
    <mergeCell ref="B5:W5"/>
    <mergeCell ref="B4:W4"/>
    <mergeCell ref="B3:W3"/>
    <mergeCell ref="B14:D16"/>
    <mergeCell ref="E14:L16"/>
    <mergeCell ref="B18:D18"/>
    <mergeCell ref="E18:F18"/>
    <mergeCell ref="G18:L18"/>
    <mergeCell ref="M14:O14"/>
    <mergeCell ref="G11:N11"/>
    <mergeCell ref="G12:N12"/>
  </mergeCells>
  <conditionalFormatting sqref="C22:F22 E24 C25:D25 F25">
    <cfRule type="cellIs" dxfId="29" priority="4398" operator="equal">
      <formula>#REF!</formula>
    </cfRule>
    <cfRule type="cellIs" dxfId="28" priority="4399" operator="equal">
      <formula>#REF!</formula>
    </cfRule>
  </conditionalFormatting>
  <conditionalFormatting sqref="C24:F24 C28:P28">
    <cfRule type="cellIs" dxfId="27" priority="4418" operator="equal">
      <formula>#REF!</formula>
    </cfRule>
    <cfRule type="cellIs" dxfId="26" priority="4419" operator="equal">
      <formula>#REF!</formula>
    </cfRule>
  </conditionalFormatting>
  <conditionalFormatting sqref="C26:F27">
    <cfRule type="cellIs" dxfId="25" priority="617" operator="equal">
      <formula>#REF!</formula>
    </cfRule>
    <cfRule type="cellIs" dxfId="24" priority="618" operator="equal">
      <formula>#REF!</formula>
    </cfRule>
  </conditionalFormatting>
  <conditionalFormatting sqref="C20:P20">
    <cfRule type="cellIs" dxfId="23" priority="4410" operator="equal">
      <formula>#REF!</formula>
    </cfRule>
    <cfRule type="cellIs" dxfId="22" priority="4411" operator="equal">
      <formula>#REF!</formula>
    </cfRule>
  </conditionalFormatting>
  <conditionalFormatting sqref="F11">
    <cfRule type="containsText" dxfId="21" priority="4404" operator="containsText" text="NO HABILITADO">
      <formula>NOT(ISERROR(SEARCH("NO HABILITADO",F11)))</formula>
    </cfRule>
    <cfRule type="containsText" dxfId="20" priority="4405" operator="containsText" text="HABILITADO">
      <formula>NOT(ISERROR(SEARCH("HABILITADO",F11)))</formula>
    </cfRule>
  </conditionalFormatting>
  <conditionalFormatting sqref="F22">
    <cfRule type="cellIs" dxfId="19" priority="4364" operator="equal">
      <formula>#REF!</formula>
    </cfRule>
    <cfRule type="cellIs" dxfId="18" priority="4365" operator="equal">
      <formula>#REF!</formula>
    </cfRule>
  </conditionalFormatting>
  <conditionalFormatting sqref="G11:L11">
    <cfRule type="containsText" dxfId="17" priority="4400" operator="containsText" text="NO CUMPLE">
      <formula>NOT(ISERROR(SEARCH("NO CUMPLE",G11)))</formula>
    </cfRule>
    <cfRule type="containsText" dxfId="16" priority="4401" operator="containsText" text="CUMPLE">
      <formula>NOT(ISERROR(SEARCH("CUMPLE",G11)))</formula>
    </cfRule>
  </conditionalFormatting>
  <conditionalFormatting sqref="M22">
    <cfRule type="cellIs" dxfId="15" priority="4362" operator="equal">
      <formula>#REF!</formula>
    </cfRule>
    <cfRule type="cellIs" dxfId="14" priority="4363" operator="equal">
      <formula>#REF!</formula>
    </cfRule>
  </conditionalFormatting>
  <conditionalFormatting sqref="O24:P27">
    <cfRule type="cellIs" dxfId="13" priority="4378" operator="equal">
      <formula>#REF!</formula>
    </cfRule>
    <cfRule type="cellIs" dxfId="12" priority="4379" operator="equal">
      <formula>#REF!</formula>
    </cfRule>
  </conditionalFormatting>
  <conditionalFormatting sqref="O22:R22">
    <cfRule type="cellIs" dxfId="11" priority="4408" operator="equal">
      <formula>#REF!</formula>
    </cfRule>
    <cfRule type="cellIs" dxfId="10" priority="4409" operator="equal">
      <formula>#REF!</formula>
    </cfRule>
  </conditionalFormatting>
  <conditionalFormatting sqref="T29">
    <cfRule type="containsText" dxfId="9" priority="1363" operator="containsText" text="NO">
      <formula>NOT(ISERROR(SEARCH("NO",T29)))</formula>
    </cfRule>
    <cfRule type="containsText" dxfId="8" priority="1364" operator="containsText" text="CUMPLE">
      <formula>NOT(ISERROR(SEARCH("CUMPLE",T29)))</formula>
    </cfRule>
    <cfRule type="containsText" dxfId="7" priority="1365" operator="containsText" text="NO CUMPLE">
      <formula>NOT(ISERROR(SEARCH("NO CUMPLE",T29)))</formula>
    </cfRule>
    <cfRule type="containsText" dxfId="6" priority="1366" operator="containsText" text="NO">
      <formula>NOT(ISERROR(SEARCH("NO",T29)))</formula>
    </cfRule>
  </conditionalFormatting>
  <dataValidations disablePrompts="1" count="1">
    <dataValidation type="list" allowBlank="1" showInputMessage="1" showErrorMessage="1" sqref="E20:P20" xr:uid="{00000000-0002-0000-0200-000000000000}">
      <formula1>#REF!</formula1>
    </dataValidation>
  </dataValidations>
  <printOptions horizontalCentered="1" verticalCentered="1"/>
  <pageMargins left="0.39370078740157483" right="0.39370078740157483" top="0.39370078740157483" bottom="0.39370078740157483" header="0" footer="0"/>
  <pageSetup scale="3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2:F102"/>
  <sheetViews>
    <sheetView topLeftCell="A112" workbookViewId="0">
      <selection activeCell="J21" sqref="J21"/>
    </sheetView>
  </sheetViews>
  <sheetFormatPr baseColWidth="10" defaultColWidth="11.44140625" defaultRowHeight="13.2"/>
  <cols>
    <col min="1" max="1" width="17.88671875" customWidth="1"/>
    <col min="2" max="2" width="18.5546875" customWidth="1"/>
    <col min="3" max="3" width="36.21875" bestFit="1" customWidth="1"/>
    <col min="4" max="4" width="19.5546875" customWidth="1"/>
    <col min="5" max="5" width="16.6640625" bestFit="1" customWidth="1"/>
  </cols>
  <sheetData>
    <row r="2" spans="1:6">
      <c r="A2" s="66" t="s">
        <v>37</v>
      </c>
      <c r="B2" s="66" t="s">
        <v>38</v>
      </c>
      <c r="C2" s="70" t="s">
        <v>39</v>
      </c>
      <c r="D2" s="70" t="s">
        <v>40</v>
      </c>
      <c r="E2" s="70" t="s">
        <v>40</v>
      </c>
      <c r="F2" s="70" t="s">
        <v>39</v>
      </c>
    </row>
    <row r="3" spans="1:6">
      <c r="A3" s="67" t="s">
        <v>41</v>
      </c>
      <c r="B3" s="68">
        <v>1160000</v>
      </c>
      <c r="C3" t="s">
        <v>42</v>
      </c>
      <c r="D3" s="67" t="s">
        <v>43</v>
      </c>
      <c r="E3" s="68">
        <v>0</v>
      </c>
      <c r="F3" t="s">
        <v>42</v>
      </c>
    </row>
    <row r="4" spans="1:6">
      <c r="A4" s="67" t="s">
        <v>44</v>
      </c>
      <c r="C4" t="s">
        <v>45</v>
      </c>
      <c r="D4" s="67" t="s">
        <v>46</v>
      </c>
      <c r="E4" s="68">
        <v>0.01</v>
      </c>
      <c r="F4" t="s">
        <v>42</v>
      </c>
    </row>
    <row r="5" spans="1:6">
      <c r="A5" s="67" t="s">
        <v>47</v>
      </c>
      <c r="C5" t="s">
        <v>48</v>
      </c>
      <c r="D5" s="67" t="s">
        <v>49</v>
      </c>
      <c r="E5" s="68">
        <v>0.02</v>
      </c>
      <c r="F5" t="s">
        <v>42</v>
      </c>
    </row>
    <row r="6" spans="1:6">
      <c r="A6" s="67" t="s">
        <v>50</v>
      </c>
      <c r="E6" s="68">
        <v>0.03</v>
      </c>
      <c r="F6" t="s">
        <v>42</v>
      </c>
    </row>
    <row r="7" spans="1:6">
      <c r="E7" s="68">
        <v>0.04</v>
      </c>
      <c r="F7" t="s">
        <v>42</v>
      </c>
    </row>
    <row r="8" spans="1:6">
      <c r="E8" s="68">
        <v>0.05</v>
      </c>
      <c r="F8" t="s">
        <v>42</v>
      </c>
    </row>
    <row r="9" spans="1:6">
      <c r="E9" s="68">
        <v>0.06</v>
      </c>
      <c r="F9" t="s">
        <v>42</v>
      </c>
    </row>
    <row r="10" spans="1:6">
      <c r="E10" s="68">
        <v>7.0000000000000007E-2</v>
      </c>
      <c r="F10" t="s">
        <v>42</v>
      </c>
    </row>
    <row r="11" spans="1:6">
      <c r="E11" s="68">
        <v>0.08</v>
      </c>
      <c r="F11" t="s">
        <v>42</v>
      </c>
    </row>
    <row r="12" spans="1:6">
      <c r="E12" s="68">
        <v>0.09</v>
      </c>
      <c r="F12" t="s">
        <v>42</v>
      </c>
    </row>
    <row r="13" spans="1:6">
      <c r="E13" s="68">
        <v>0.1</v>
      </c>
      <c r="F13" t="s">
        <v>42</v>
      </c>
    </row>
    <row r="14" spans="1:6">
      <c r="E14" s="68">
        <v>0.11</v>
      </c>
      <c r="F14" t="s">
        <v>42</v>
      </c>
    </row>
    <row r="15" spans="1:6">
      <c r="E15" s="68">
        <v>0.12</v>
      </c>
      <c r="F15" t="s">
        <v>42</v>
      </c>
    </row>
    <row r="16" spans="1:6">
      <c r="E16" s="68">
        <v>0.13</v>
      </c>
      <c r="F16" t="s">
        <v>42</v>
      </c>
    </row>
    <row r="17" spans="5:6">
      <c r="E17" s="68">
        <v>0.14000000000000001</v>
      </c>
      <c r="F17" t="s">
        <v>42</v>
      </c>
    </row>
    <row r="18" spans="5:6">
      <c r="E18" s="68">
        <v>0.15</v>
      </c>
      <c r="F18" t="s">
        <v>42</v>
      </c>
    </row>
    <row r="19" spans="5:6">
      <c r="E19" s="68">
        <v>0.16</v>
      </c>
      <c r="F19" t="s">
        <v>42</v>
      </c>
    </row>
    <row r="20" spans="5:6">
      <c r="E20" s="68">
        <v>0.17</v>
      </c>
      <c r="F20" t="s">
        <v>42</v>
      </c>
    </row>
    <row r="21" spans="5:6">
      <c r="E21" s="68">
        <v>0.18</v>
      </c>
      <c r="F21" t="s">
        <v>42</v>
      </c>
    </row>
    <row r="22" spans="5:6">
      <c r="E22" s="68">
        <v>0.19</v>
      </c>
      <c r="F22" t="s">
        <v>42</v>
      </c>
    </row>
    <row r="23" spans="5:6">
      <c r="E23" s="68">
        <v>0.2</v>
      </c>
      <c r="F23" t="s">
        <v>42</v>
      </c>
    </row>
    <row r="24" spans="5:6">
      <c r="E24" s="68">
        <v>0.21</v>
      </c>
      <c r="F24" t="s">
        <v>42</v>
      </c>
    </row>
    <row r="25" spans="5:6">
      <c r="E25" s="68">
        <v>0.22</v>
      </c>
      <c r="F25" t="s">
        <v>42</v>
      </c>
    </row>
    <row r="26" spans="5:6">
      <c r="E26" s="68">
        <v>0.23</v>
      </c>
      <c r="F26" t="s">
        <v>42</v>
      </c>
    </row>
    <row r="27" spans="5:6">
      <c r="E27" s="68">
        <v>0.24</v>
      </c>
      <c r="F27" t="s">
        <v>42</v>
      </c>
    </row>
    <row r="28" spans="5:6">
      <c r="E28" s="68">
        <v>0.25</v>
      </c>
      <c r="F28" t="s">
        <v>42</v>
      </c>
    </row>
    <row r="29" spans="5:6">
      <c r="E29" s="68">
        <v>0.26</v>
      </c>
      <c r="F29" t="s">
        <v>42</v>
      </c>
    </row>
    <row r="30" spans="5:6">
      <c r="E30" s="68">
        <v>0.27</v>
      </c>
      <c r="F30" t="s">
        <v>42</v>
      </c>
    </row>
    <row r="31" spans="5:6">
      <c r="E31" s="68">
        <v>0.28000000000000003</v>
      </c>
      <c r="F31" t="s">
        <v>42</v>
      </c>
    </row>
    <row r="32" spans="5:6">
      <c r="E32" s="68">
        <v>0.28999999999999998</v>
      </c>
      <c r="F32" t="s">
        <v>42</v>
      </c>
    </row>
    <row r="33" spans="5:6">
      <c r="E33" s="68">
        <v>0.3</v>
      </c>
      <c r="F33" t="s">
        <v>42</v>
      </c>
    </row>
    <row r="34" spans="5:6">
      <c r="E34" s="68">
        <v>0.31</v>
      </c>
      <c r="F34" t="s">
        <v>42</v>
      </c>
    </row>
    <row r="35" spans="5:6">
      <c r="E35" s="68">
        <v>0.32</v>
      </c>
      <c r="F35" t="s">
        <v>42</v>
      </c>
    </row>
    <row r="36" spans="5:6">
      <c r="E36" s="68">
        <v>0.33</v>
      </c>
      <c r="F36" t="s">
        <v>42</v>
      </c>
    </row>
    <row r="37" spans="5:6">
      <c r="E37" s="68">
        <v>0.34</v>
      </c>
      <c r="F37" t="s">
        <v>45</v>
      </c>
    </row>
    <row r="38" spans="5:6">
      <c r="E38" s="68">
        <v>0.35</v>
      </c>
      <c r="F38" t="s">
        <v>45</v>
      </c>
    </row>
    <row r="39" spans="5:6">
      <c r="E39" s="68">
        <v>0.36</v>
      </c>
      <c r="F39" t="s">
        <v>45</v>
      </c>
    </row>
    <row r="40" spans="5:6">
      <c r="E40" s="68">
        <v>0.37</v>
      </c>
      <c r="F40" t="s">
        <v>45</v>
      </c>
    </row>
    <row r="41" spans="5:6">
      <c r="E41" s="68">
        <v>0.38</v>
      </c>
      <c r="F41" t="s">
        <v>45</v>
      </c>
    </row>
    <row r="42" spans="5:6">
      <c r="E42" s="68">
        <v>0.39</v>
      </c>
      <c r="F42" t="s">
        <v>45</v>
      </c>
    </row>
    <row r="43" spans="5:6">
      <c r="E43" s="68">
        <v>0.4</v>
      </c>
      <c r="F43" t="s">
        <v>45</v>
      </c>
    </row>
    <row r="44" spans="5:6">
      <c r="E44" s="68">
        <v>0.41</v>
      </c>
      <c r="F44" t="s">
        <v>45</v>
      </c>
    </row>
    <row r="45" spans="5:6">
      <c r="E45" s="68">
        <v>0.42</v>
      </c>
      <c r="F45" t="s">
        <v>45</v>
      </c>
    </row>
    <row r="46" spans="5:6">
      <c r="E46" s="68">
        <v>0.43</v>
      </c>
      <c r="F46" t="s">
        <v>45</v>
      </c>
    </row>
    <row r="47" spans="5:6">
      <c r="E47" s="68">
        <v>0.44</v>
      </c>
      <c r="F47" t="s">
        <v>45</v>
      </c>
    </row>
    <row r="48" spans="5:6">
      <c r="E48" s="68">
        <v>0.45</v>
      </c>
      <c r="F48" t="s">
        <v>45</v>
      </c>
    </row>
    <row r="49" spans="5:6">
      <c r="E49" s="68">
        <v>0.46</v>
      </c>
      <c r="F49" t="s">
        <v>45</v>
      </c>
    </row>
    <row r="50" spans="5:6">
      <c r="E50" s="68">
        <v>0.47</v>
      </c>
      <c r="F50" t="s">
        <v>45</v>
      </c>
    </row>
    <row r="51" spans="5:6">
      <c r="E51" s="68">
        <v>0.48</v>
      </c>
      <c r="F51" t="s">
        <v>45</v>
      </c>
    </row>
    <row r="52" spans="5:6">
      <c r="E52" s="68">
        <v>0.49</v>
      </c>
      <c r="F52" t="s">
        <v>45</v>
      </c>
    </row>
    <row r="53" spans="5:6">
      <c r="E53" s="68">
        <v>0.5</v>
      </c>
      <c r="F53" t="s">
        <v>45</v>
      </c>
    </row>
    <row r="54" spans="5:6">
      <c r="E54" s="68">
        <v>0.51</v>
      </c>
      <c r="F54" t="s">
        <v>45</v>
      </c>
    </row>
    <row r="55" spans="5:6">
      <c r="E55" s="68">
        <v>0.52</v>
      </c>
      <c r="F55" t="s">
        <v>45</v>
      </c>
    </row>
    <row r="56" spans="5:6">
      <c r="E56" s="68">
        <v>0.53</v>
      </c>
      <c r="F56" t="s">
        <v>45</v>
      </c>
    </row>
    <row r="57" spans="5:6">
      <c r="E57" s="68">
        <v>0.54</v>
      </c>
      <c r="F57" t="s">
        <v>45</v>
      </c>
    </row>
    <row r="58" spans="5:6">
      <c r="E58" s="68">
        <v>0.55000000000000004</v>
      </c>
      <c r="F58" t="s">
        <v>45</v>
      </c>
    </row>
    <row r="59" spans="5:6">
      <c r="E59" s="68">
        <v>0.56000000000000005</v>
      </c>
      <c r="F59" t="s">
        <v>45</v>
      </c>
    </row>
    <row r="60" spans="5:6">
      <c r="E60" s="68">
        <v>0.56999999999999995</v>
      </c>
      <c r="F60" t="s">
        <v>45</v>
      </c>
    </row>
    <row r="61" spans="5:6">
      <c r="E61" s="68">
        <v>0.57999999999999996</v>
      </c>
      <c r="F61" t="s">
        <v>45</v>
      </c>
    </row>
    <row r="62" spans="5:6">
      <c r="E62" s="68">
        <v>0.59</v>
      </c>
      <c r="F62" t="s">
        <v>45</v>
      </c>
    </row>
    <row r="63" spans="5:6">
      <c r="E63" s="68">
        <v>0.6</v>
      </c>
      <c r="F63" t="s">
        <v>45</v>
      </c>
    </row>
    <row r="64" spans="5:6">
      <c r="E64" s="68">
        <v>0.61</v>
      </c>
      <c r="F64" t="s">
        <v>45</v>
      </c>
    </row>
    <row r="65" spans="5:6">
      <c r="E65" s="68">
        <v>0.62</v>
      </c>
      <c r="F65" t="s">
        <v>45</v>
      </c>
    </row>
    <row r="66" spans="5:6">
      <c r="E66" s="68">
        <v>0.63</v>
      </c>
      <c r="F66" t="s">
        <v>45</v>
      </c>
    </row>
    <row r="67" spans="5:6">
      <c r="E67" s="68">
        <v>0.64</v>
      </c>
      <c r="F67" t="s">
        <v>45</v>
      </c>
    </row>
    <row r="68" spans="5:6">
      <c r="E68" s="68">
        <v>0.65</v>
      </c>
      <c r="F68" t="s">
        <v>45</v>
      </c>
    </row>
    <row r="69" spans="5:6">
      <c r="E69" s="68">
        <v>0.66</v>
      </c>
      <c r="F69" t="s">
        <v>45</v>
      </c>
    </row>
    <row r="70" spans="5:6">
      <c r="E70" s="68">
        <v>0.67</v>
      </c>
      <c r="F70" t="s">
        <v>45</v>
      </c>
    </row>
    <row r="71" spans="5:6">
      <c r="E71" s="68">
        <v>0.68</v>
      </c>
      <c r="F71" t="s">
        <v>48</v>
      </c>
    </row>
    <row r="72" spans="5:6">
      <c r="E72" s="68">
        <v>0.69</v>
      </c>
      <c r="F72" t="s">
        <v>48</v>
      </c>
    </row>
    <row r="73" spans="5:6">
      <c r="E73" s="68">
        <v>0.7</v>
      </c>
      <c r="F73" t="s">
        <v>48</v>
      </c>
    </row>
    <row r="74" spans="5:6">
      <c r="E74" s="68">
        <v>0.71</v>
      </c>
      <c r="F74" t="s">
        <v>48</v>
      </c>
    </row>
    <row r="75" spans="5:6">
      <c r="E75" s="68">
        <v>0.72</v>
      </c>
      <c r="F75" t="s">
        <v>48</v>
      </c>
    </row>
    <row r="76" spans="5:6">
      <c r="E76" s="68">
        <v>0.73</v>
      </c>
      <c r="F76" t="s">
        <v>48</v>
      </c>
    </row>
    <row r="77" spans="5:6">
      <c r="E77" s="68">
        <v>0.74</v>
      </c>
      <c r="F77" t="s">
        <v>48</v>
      </c>
    </row>
    <row r="78" spans="5:6">
      <c r="E78" s="68">
        <v>0.75</v>
      </c>
      <c r="F78" t="s">
        <v>48</v>
      </c>
    </row>
    <row r="79" spans="5:6">
      <c r="E79" s="68">
        <v>0.76</v>
      </c>
      <c r="F79" t="s">
        <v>48</v>
      </c>
    </row>
    <row r="80" spans="5:6">
      <c r="E80" s="68">
        <v>0.77</v>
      </c>
      <c r="F80" t="s">
        <v>48</v>
      </c>
    </row>
    <row r="81" spans="5:6">
      <c r="E81" s="68">
        <v>0.78</v>
      </c>
      <c r="F81" t="s">
        <v>48</v>
      </c>
    </row>
    <row r="82" spans="5:6">
      <c r="E82" s="68">
        <v>0.79</v>
      </c>
      <c r="F82" t="s">
        <v>48</v>
      </c>
    </row>
    <row r="83" spans="5:6">
      <c r="E83" s="68">
        <v>0.8</v>
      </c>
      <c r="F83" t="s">
        <v>48</v>
      </c>
    </row>
    <row r="84" spans="5:6">
      <c r="E84" s="68">
        <v>0.81</v>
      </c>
      <c r="F84" t="s">
        <v>48</v>
      </c>
    </row>
    <row r="85" spans="5:6">
      <c r="E85" s="68">
        <v>0.82</v>
      </c>
      <c r="F85" t="s">
        <v>48</v>
      </c>
    </row>
    <row r="86" spans="5:6">
      <c r="E86" s="68">
        <v>0.83</v>
      </c>
      <c r="F86" t="s">
        <v>48</v>
      </c>
    </row>
    <row r="87" spans="5:6">
      <c r="E87" s="68">
        <v>0.84</v>
      </c>
      <c r="F87" t="s">
        <v>48</v>
      </c>
    </row>
    <row r="88" spans="5:6">
      <c r="E88" s="68">
        <v>0.85</v>
      </c>
      <c r="F88" t="s">
        <v>48</v>
      </c>
    </row>
    <row r="89" spans="5:6">
      <c r="E89" s="68">
        <v>0.86</v>
      </c>
      <c r="F89" t="s">
        <v>48</v>
      </c>
    </row>
    <row r="90" spans="5:6">
      <c r="E90" s="68">
        <v>0.87</v>
      </c>
      <c r="F90" t="s">
        <v>48</v>
      </c>
    </row>
    <row r="91" spans="5:6">
      <c r="E91" s="68">
        <v>0.88</v>
      </c>
      <c r="F91" t="s">
        <v>48</v>
      </c>
    </row>
    <row r="92" spans="5:6">
      <c r="E92" s="68">
        <v>0.89</v>
      </c>
      <c r="F92" t="s">
        <v>48</v>
      </c>
    </row>
    <row r="93" spans="5:6">
      <c r="E93" s="68">
        <v>0.9</v>
      </c>
      <c r="F93" t="s">
        <v>48</v>
      </c>
    </row>
    <row r="94" spans="5:6">
      <c r="E94" s="68">
        <v>0.91</v>
      </c>
      <c r="F94" t="s">
        <v>48</v>
      </c>
    </row>
    <row r="95" spans="5:6">
      <c r="E95" s="68">
        <v>0.92</v>
      </c>
      <c r="F95" t="s">
        <v>48</v>
      </c>
    </row>
    <row r="96" spans="5:6">
      <c r="E96" s="68">
        <v>0.93</v>
      </c>
      <c r="F96" t="s">
        <v>48</v>
      </c>
    </row>
    <row r="97" spans="5:6">
      <c r="E97" s="68">
        <v>0.94</v>
      </c>
      <c r="F97" t="s">
        <v>48</v>
      </c>
    </row>
    <row r="98" spans="5:6">
      <c r="E98" s="68">
        <v>0.95</v>
      </c>
      <c r="F98" t="s">
        <v>48</v>
      </c>
    </row>
    <row r="99" spans="5:6">
      <c r="E99" s="68">
        <v>0.96</v>
      </c>
      <c r="F99" t="s">
        <v>48</v>
      </c>
    </row>
    <row r="100" spans="5:6">
      <c r="E100" s="68">
        <v>0.97</v>
      </c>
      <c r="F100" t="s">
        <v>48</v>
      </c>
    </row>
    <row r="101" spans="5:6">
      <c r="E101" s="68">
        <v>0.98</v>
      </c>
      <c r="F101" t="s">
        <v>48</v>
      </c>
    </row>
    <row r="102" spans="5:6">
      <c r="E102" s="68">
        <v>0.99</v>
      </c>
      <c r="F102" t="s">
        <v>48</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A3500-E253-4B0B-96F6-9D40EFFA7549}">
  <dimension ref="A1:Q41"/>
  <sheetViews>
    <sheetView tabSelected="1" view="pageBreakPreview" zoomScale="80" zoomScaleNormal="80" zoomScaleSheetLayoutView="80" workbookViewId="0">
      <selection activeCell="C18" sqref="C18"/>
    </sheetView>
  </sheetViews>
  <sheetFormatPr baseColWidth="10" defaultColWidth="11.44140625" defaultRowHeight="13.2"/>
  <cols>
    <col min="1" max="1" width="7.33203125" style="83" customWidth="1"/>
    <col min="2" max="2" width="48.21875" style="83" customWidth="1"/>
    <col min="3" max="3" width="47.33203125" style="92" customWidth="1"/>
    <col min="4" max="4" width="16.6640625" style="83" customWidth="1"/>
    <col min="5" max="5" width="19" style="83" customWidth="1"/>
    <col min="6" max="6" width="11.44140625" style="83" customWidth="1"/>
    <col min="7" max="16384" width="11.44140625" style="83"/>
  </cols>
  <sheetData>
    <row r="1" spans="1:17" ht="15.6">
      <c r="A1" s="222"/>
      <c r="B1" s="223"/>
      <c r="C1" s="223"/>
      <c r="D1" s="223"/>
      <c r="E1" s="223"/>
      <c r="F1" s="224"/>
    </row>
    <row r="2" spans="1:17" ht="15.6">
      <c r="A2" s="84"/>
      <c r="B2" s="85"/>
      <c r="C2" s="86"/>
      <c r="D2" s="85"/>
      <c r="E2" s="85"/>
      <c r="F2" s="87"/>
    </row>
    <row r="3" spans="1:17" ht="17.399999999999999">
      <c r="A3" s="225" t="s">
        <v>14</v>
      </c>
      <c r="B3" s="226"/>
      <c r="C3" s="226"/>
      <c r="D3" s="226"/>
      <c r="E3" s="226"/>
      <c r="F3" s="227"/>
      <c r="G3" s="99"/>
      <c r="H3" s="99"/>
      <c r="I3" s="99"/>
      <c r="J3" s="99"/>
      <c r="K3" s="99"/>
      <c r="L3" s="99"/>
      <c r="M3" s="99"/>
      <c r="N3" s="99"/>
      <c r="O3" s="99"/>
      <c r="P3" s="99"/>
      <c r="Q3" s="99"/>
    </row>
    <row r="4" spans="1:17" ht="17.399999999999999">
      <c r="A4" s="225" t="s">
        <v>92</v>
      </c>
      <c r="B4" s="226"/>
      <c r="C4" s="226"/>
      <c r="D4" s="226"/>
      <c r="E4" s="226"/>
      <c r="F4" s="227"/>
      <c r="G4" s="99"/>
      <c r="H4" s="99"/>
      <c r="I4" s="99"/>
      <c r="J4" s="99"/>
      <c r="K4" s="99"/>
      <c r="L4" s="99"/>
      <c r="M4" s="99"/>
      <c r="N4" s="99"/>
      <c r="O4" s="99"/>
      <c r="P4" s="99"/>
      <c r="Q4" s="99"/>
    </row>
    <row r="5" spans="1:17" ht="17.399999999999999">
      <c r="A5" s="225" t="s">
        <v>56</v>
      </c>
      <c r="B5" s="226"/>
      <c r="C5" s="226"/>
      <c r="D5" s="226"/>
      <c r="E5" s="226"/>
      <c r="F5" s="227"/>
      <c r="G5" s="99"/>
      <c r="H5" s="99"/>
      <c r="I5" s="99"/>
      <c r="J5" s="99"/>
      <c r="K5" s="99"/>
      <c r="L5" s="99"/>
      <c r="M5" s="99"/>
      <c r="N5" s="99"/>
      <c r="O5" s="99"/>
      <c r="P5" s="99"/>
      <c r="Q5" s="99"/>
    </row>
    <row r="6" spans="1:17" ht="18" thickBot="1">
      <c r="A6" s="228" t="str">
        <f>Datos!B3</f>
        <v>FDLT-MC-014-2026 (156763)</v>
      </c>
      <c r="B6" s="229"/>
      <c r="C6" s="229"/>
      <c r="D6" s="229"/>
      <c r="E6" s="229"/>
      <c r="F6" s="230"/>
      <c r="G6" s="99"/>
      <c r="H6" s="99"/>
      <c r="I6" s="99"/>
      <c r="J6" s="99"/>
      <c r="K6" s="99"/>
      <c r="L6" s="99"/>
      <c r="M6" s="99"/>
      <c r="N6" s="99"/>
      <c r="O6" s="99"/>
      <c r="P6" s="99"/>
      <c r="Q6" s="99"/>
    </row>
    <row r="7" spans="1:17" ht="13.8" thickBot="1">
      <c r="A7" s="88"/>
      <c r="B7" s="89"/>
      <c r="C7" s="90"/>
      <c r="D7" s="89"/>
      <c r="E7" s="89"/>
      <c r="F7" s="91"/>
    </row>
    <row r="8" spans="1:17" ht="24" customHeight="1" thickBot="1">
      <c r="A8" s="219" t="s">
        <v>51</v>
      </c>
      <c r="B8" s="220"/>
      <c r="C8" s="220"/>
      <c r="D8" s="220"/>
      <c r="E8" s="220"/>
      <c r="F8" s="221"/>
    </row>
    <row r="9" spans="1:17" ht="63.75" customHeight="1" thickBot="1">
      <c r="A9" s="206" t="str">
        <f>+Datos!B2</f>
        <v>SUMINISTRO A MONTO AGOTABLE DE MATERIALES, ELEMENTOS DE FERRETERÍA E INSUMOS OPERATIVOS NECESARIOS PARA REALIZAR EL MANTENIMIENTO, REPARACIÓN, ADECUACIÓN, MEJORAS O FUNCIONALIDAD NECESARIA PARA LOS BIENES MUEBLES E INMUEBLES A CARGO DEL FONDO DE DESARROLLO LOCAL DE TEUSAQUILLO.</v>
      </c>
      <c r="B9" s="207"/>
      <c r="C9" s="207"/>
      <c r="D9" s="207"/>
      <c r="E9" s="207"/>
      <c r="F9" s="208"/>
    </row>
    <row r="10" spans="1:17" ht="13.8" thickBot="1">
      <c r="A10" s="88"/>
      <c r="B10" s="89"/>
      <c r="C10" s="90"/>
      <c r="D10" s="89"/>
      <c r="E10" s="89"/>
      <c r="F10" s="91"/>
    </row>
    <row r="11" spans="1:17" ht="45" customHeight="1" thickBot="1">
      <c r="A11" s="209" t="s">
        <v>62</v>
      </c>
      <c r="B11" s="210"/>
      <c r="C11" s="210"/>
      <c r="D11" s="210"/>
      <c r="E11" s="211"/>
      <c r="F11" s="212"/>
    </row>
    <row r="12" spans="1:17" ht="131.4" customHeight="1" thickBot="1">
      <c r="A12" s="206" t="s">
        <v>60</v>
      </c>
      <c r="B12" s="207"/>
      <c r="C12" s="207"/>
      <c r="D12" s="207"/>
      <c r="E12" s="207"/>
      <c r="F12" s="208"/>
    </row>
    <row r="13" spans="1:17" ht="18" customHeight="1">
      <c r="A13" s="213" t="s">
        <v>27</v>
      </c>
      <c r="B13" s="214" t="s">
        <v>52</v>
      </c>
      <c r="C13" s="214" t="s">
        <v>61</v>
      </c>
      <c r="D13" s="214" t="s">
        <v>53</v>
      </c>
      <c r="E13" s="215" t="s">
        <v>54</v>
      </c>
      <c r="F13" s="216"/>
    </row>
    <row r="14" spans="1:17" ht="18" customHeight="1">
      <c r="A14" s="213"/>
      <c r="B14" s="214"/>
      <c r="C14" s="214"/>
      <c r="D14" s="214"/>
      <c r="E14" s="217"/>
      <c r="F14" s="218"/>
    </row>
    <row r="15" spans="1:17" ht="30" customHeight="1">
      <c r="A15" s="93">
        <v>1</v>
      </c>
      <c r="B15" s="25" t="s">
        <v>64</v>
      </c>
      <c r="C15" s="105">
        <v>8838265</v>
      </c>
      <c r="D15" s="97"/>
      <c r="E15" s="194"/>
      <c r="F15" s="195"/>
    </row>
    <row r="16" spans="1:17" ht="30" customHeight="1">
      <c r="A16" s="93">
        <v>2</v>
      </c>
      <c r="B16" s="25" t="s">
        <v>65</v>
      </c>
      <c r="C16" s="105">
        <v>7292764</v>
      </c>
      <c r="D16" s="97"/>
      <c r="E16" s="194"/>
      <c r="F16" s="195"/>
    </row>
    <row r="17" spans="1:6" ht="30" customHeight="1">
      <c r="A17" s="93">
        <v>3</v>
      </c>
      <c r="B17" s="25" t="s">
        <v>66</v>
      </c>
      <c r="C17" s="105">
        <v>9105477</v>
      </c>
      <c r="D17" s="97"/>
      <c r="E17" s="202"/>
      <c r="F17" s="203"/>
    </row>
    <row r="18" spans="1:6" ht="30" customHeight="1">
      <c r="A18" s="93">
        <v>4</v>
      </c>
      <c r="B18" s="25" t="s">
        <v>67</v>
      </c>
      <c r="C18" s="105">
        <v>7707791</v>
      </c>
      <c r="D18" s="97"/>
      <c r="E18" s="194"/>
      <c r="F18" s="195"/>
    </row>
    <row r="19" spans="1:6" s="110" customFormat="1" ht="82.8" customHeight="1">
      <c r="A19" s="106">
        <v>5</v>
      </c>
      <c r="B19" s="107" t="s">
        <v>68</v>
      </c>
      <c r="C19" s="108">
        <v>4843150</v>
      </c>
      <c r="D19" s="109" t="s">
        <v>17</v>
      </c>
      <c r="E19" s="204" t="s">
        <v>91</v>
      </c>
      <c r="F19" s="205"/>
    </row>
    <row r="20" spans="1:6" ht="30" customHeight="1">
      <c r="A20" s="93">
        <v>6</v>
      </c>
      <c r="B20" s="25" t="s">
        <v>69</v>
      </c>
      <c r="C20" s="105">
        <v>8118874</v>
      </c>
      <c r="D20" s="97"/>
      <c r="E20" s="194"/>
      <c r="F20" s="195"/>
    </row>
    <row r="21" spans="1:6" ht="30" customHeight="1">
      <c r="A21" s="93">
        <v>7</v>
      </c>
      <c r="B21" s="25" t="s">
        <v>70</v>
      </c>
      <c r="C21" s="105">
        <v>9766179</v>
      </c>
      <c r="D21" s="97"/>
      <c r="E21" s="194"/>
      <c r="F21" s="195"/>
    </row>
    <row r="22" spans="1:6" ht="30" customHeight="1">
      <c r="A22" s="93">
        <v>8</v>
      </c>
      <c r="B22" s="25" t="s">
        <v>82</v>
      </c>
      <c r="C22" s="105">
        <v>9064262</v>
      </c>
      <c r="D22" s="97"/>
      <c r="E22" s="194"/>
      <c r="F22" s="195"/>
    </row>
    <row r="23" spans="1:6" ht="30" customHeight="1">
      <c r="A23" s="93">
        <v>9</v>
      </c>
      <c r="B23" s="25" t="s">
        <v>71</v>
      </c>
      <c r="C23" s="105">
        <v>7942391</v>
      </c>
      <c r="D23" s="97"/>
      <c r="E23" s="194"/>
      <c r="F23" s="195"/>
    </row>
    <row r="24" spans="1:6" ht="30" customHeight="1">
      <c r="A24" s="93">
        <v>10</v>
      </c>
      <c r="B24" s="25" t="s">
        <v>72</v>
      </c>
      <c r="C24" s="105">
        <v>10275243</v>
      </c>
      <c r="D24" s="97"/>
      <c r="E24" s="194"/>
      <c r="F24" s="195"/>
    </row>
    <row r="25" spans="1:6" ht="30" customHeight="1">
      <c r="A25" s="93">
        <v>11</v>
      </c>
      <c r="B25" s="25" t="s">
        <v>73</v>
      </c>
      <c r="C25" s="105">
        <v>8221644</v>
      </c>
      <c r="D25" s="97"/>
      <c r="E25" s="194"/>
      <c r="F25" s="195"/>
    </row>
    <row r="26" spans="1:6" ht="30" customHeight="1">
      <c r="A26" s="93">
        <v>12</v>
      </c>
      <c r="B26" s="25" t="s">
        <v>74</v>
      </c>
      <c r="C26" s="105">
        <v>8038822</v>
      </c>
      <c r="D26" s="97"/>
      <c r="E26" s="194"/>
      <c r="F26" s="195"/>
    </row>
    <row r="27" spans="1:6" ht="40.5" customHeight="1">
      <c r="A27" s="103">
        <v>13</v>
      </c>
      <c r="B27" s="25" t="s">
        <v>75</v>
      </c>
      <c r="C27" s="105">
        <v>8303200</v>
      </c>
      <c r="D27" s="104"/>
      <c r="E27" s="196"/>
      <c r="F27" s="197"/>
    </row>
    <row r="28" spans="1:6" s="110" customFormat="1" ht="30" customHeight="1">
      <c r="A28" s="231">
        <v>14</v>
      </c>
      <c r="B28" s="232" t="s">
        <v>76</v>
      </c>
      <c r="C28" s="233">
        <v>5781787</v>
      </c>
      <c r="D28" s="104"/>
      <c r="E28" s="234"/>
      <c r="F28" s="235"/>
    </row>
    <row r="29" spans="1:6" ht="30" customHeight="1">
      <c r="A29" s="93">
        <v>15</v>
      </c>
      <c r="B29" s="25" t="s">
        <v>77</v>
      </c>
      <c r="C29" s="105">
        <v>7080493</v>
      </c>
      <c r="D29" s="97"/>
      <c r="E29" s="194"/>
      <c r="F29" s="195"/>
    </row>
    <row r="30" spans="1:6" ht="30" customHeight="1">
      <c r="A30" s="93">
        <v>16</v>
      </c>
      <c r="B30" s="25" t="s">
        <v>78</v>
      </c>
      <c r="C30" s="105">
        <v>8879185</v>
      </c>
      <c r="D30" s="97"/>
      <c r="E30" s="194"/>
      <c r="F30" s="195"/>
    </row>
    <row r="31" spans="1:6" ht="30" customHeight="1">
      <c r="A31" s="93">
        <v>17</v>
      </c>
      <c r="B31" s="25" t="s">
        <v>79</v>
      </c>
      <c r="C31" s="105">
        <v>6454477</v>
      </c>
      <c r="D31" s="97"/>
      <c r="E31" s="194"/>
      <c r="F31" s="195"/>
    </row>
    <row r="32" spans="1:6" ht="30" customHeight="1">
      <c r="A32" s="93">
        <v>18</v>
      </c>
      <c r="B32" s="25" t="s">
        <v>80</v>
      </c>
      <c r="C32" s="105">
        <v>9658980</v>
      </c>
      <c r="D32" s="97"/>
      <c r="E32" s="194"/>
      <c r="F32" s="195"/>
    </row>
    <row r="33" spans="1:6" ht="30" customHeight="1">
      <c r="A33" s="93">
        <v>19</v>
      </c>
      <c r="B33" s="25" t="s">
        <v>81</v>
      </c>
      <c r="C33" s="105">
        <v>7702100</v>
      </c>
      <c r="D33" s="97"/>
      <c r="E33" s="194"/>
      <c r="F33" s="195"/>
    </row>
    <row r="34" spans="1:6">
      <c r="A34" s="94"/>
      <c r="B34" s="94"/>
      <c r="C34" s="15"/>
      <c r="D34" s="94"/>
      <c r="E34" s="94"/>
      <c r="F34" s="94"/>
    </row>
    <row r="35" spans="1:6">
      <c r="A35" s="94"/>
      <c r="B35" s="94"/>
      <c r="C35" s="15"/>
      <c r="D35" s="94"/>
      <c r="E35" s="94"/>
      <c r="F35" s="94"/>
    </row>
    <row r="36" spans="1:6">
      <c r="A36" s="94"/>
      <c r="B36" s="199" t="s">
        <v>7</v>
      </c>
      <c r="C36" s="200"/>
      <c r="D36" s="200"/>
      <c r="E36" s="201"/>
      <c r="F36" s="94"/>
    </row>
    <row r="37" spans="1:6" ht="6" customHeight="1" thickBot="1">
      <c r="A37" s="94"/>
      <c r="B37" s="95"/>
      <c r="C37" s="96"/>
      <c r="D37" s="95"/>
      <c r="E37" s="95"/>
      <c r="F37" s="94"/>
    </row>
    <row r="38" spans="1:6" ht="13.8">
      <c r="A38" s="198" t="s">
        <v>55</v>
      </c>
      <c r="B38" s="198"/>
      <c r="C38" s="198"/>
      <c r="D38" s="198"/>
      <c r="E38" s="198"/>
      <c r="F38" s="198"/>
    </row>
    <row r="39" spans="1:6" ht="13.8">
      <c r="A39" s="198" t="s">
        <v>35</v>
      </c>
      <c r="B39" s="198"/>
      <c r="C39" s="198"/>
      <c r="D39" s="198"/>
      <c r="E39" s="198"/>
      <c r="F39" s="198"/>
    </row>
    <row r="40" spans="1:6" ht="13.8">
      <c r="A40" s="198" t="s">
        <v>36</v>
      </c>
      <c r="B40" s="198"/>
      <c r="C40" s="198"/>
      <c r="D40" s="198"/>
      <c r="E40" s="198"/>
      <c r="F40" s="198"/>
    </row>
    <row r="41" spans="1:6" ht="13.8">
      <c r="A41" s="198" t="str">
        <f>Datos!B3</f>
        <v>FDLT-MC-014-2026 (156763)</v>
      </c>
      <c r="B41" s="198"/>
      <c r="C41" s="198"/>
      <c r="D41" s="198"/>
      <c r="E41" s="198"/>
      <c r="F41" s="198"/>
    </row>
  </sheetData>
  <mergeCells count="38">
    <mergeCell ref="A8:F8"/>
    <mergeCell ref="A1:F1"/>
    <mergeCell ref="A3:F3"/>
    <mergeCell ref="A4:F4"/>
    <mergeCell ref="A5:F5"/>
    <mergeCell ref="A6:F6"/>
    <mergeCell ref="A9:F9"/>
    <mergeCell ref="A11:F11"/>
    <mergeCell ref="A12:F12"/>
    <mergeCell ref="A13:A14"/>
    <mergeCell ref="B13:B14"/>
    <mergeCell ref="C13:C14"/>
    <mergeCell ref="D13:D14"/>
    <mergeCell ref="E13:F14"/>
    <mergeCell ref="A40:F40"/>
    <mergeCell ref="A41:F41"/>
    <mergeCell ref="E15:F15"/>
    <mergeCell ref="E16:F16"/>
    <mergeCell ref="E18:F18"/>
    <mergeCell ref="B36:E36"/>
    <mergeCell ref="A38:F38"/>
    <mergeCell ref="A39:F39"/>
    <mergeCell ref="E17:F17"/>
    <mergeCell ref="E19:F19"/>
    <mergeCell ref="E20:F20"/>
    <mergeCell ref="E21:F21"/>
    <mergeCell ref="E22:F22"/>
    <mergeCell ref="E23:F23"/>
    <mergeCell ref="E24:F24"/>
    <mergeCell ref="E25:F25"/>
    <mergeCell ref="E31:F31"/>
    <mergeCell ref="E32:F32"/>
    <mergeCell ref="E33:F33"/>
    <mergeCell ref="E26:F26"/>
    <mergeCell ref="E27:F27"/>
    <mergeCell ref="E28:F28"/>
    <mergeCell ref="E29:F29"/>
    <mergeCell ref="E30:F30"/>
  </mergeCells>
  <conditionalFormatting sqref="A38">
    <cfRule type="cellIs" dxfId="5" priority="24" operator="equal">
      <formula>#REF!</formula>
    </cfRule>
    <cfRule type="cellIs" dxfId="4" priority="25" operator="equal">
      <formula>#REF!</formula>
    </cfRule>
  </conditionalFormatting>
  <conditionalFormatting sqref="D15:D33">
    <cfRule type="containsText" dxfId="3" priority="3" operator="containsText" text="NO">
      <formula>NOT(ISERROR(SEARCH("NO",D15)))</formula>
    </cfRule>
    <cfRule type="containsText" dxfId="2" priority="4" operator="containsText" text="CUMPLE">
      <formula>NOT(ISERROR(SEARCH("CUMPLE",D15)))</formula>
    </cfRule>
  </conditionalFormatting>
  <conditionalFormatting sqref="E15:E33">
    <cfRule type="containsText" dxfId="1" priority="1" stopIfTrue="1" operator="containsText" text="NO HABILITADO">
      <formula>NOT(ISERROR(SEARCH("NO HABILITADO",E15)))</formula>
    </cfRule>
    <cfRule type="containsText" dxfId="0" priority="2" stopIfTrue="1" operator="containsText" text="HABILITADO">
      <formula>NOT(ISERROR(SEARCH("HABILITADO",E15)))</formula>
    </cfRule>
  </conditionalFormatting>
  <pageMargins left="0.70866141732283472" right="0.70866141732283472" top="0.74803149606299213" bottom="0.74803149606299213" header="0.31496062992125984" footer="0.31496062992125984"/>
  <pageSetup paperSize="9"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Datos</vt:lpstr>
      <vt:lpstr>1. Exp.Habilitante general</vt:lpstr>
      <vt:lpstr>Listas</vt:lpstr>
      <vt:lpstr>2. Oferta Económica</vt:lpstr>
      <vt:lpstr>'1. Exp.Habilitante general'!Área_de_impresión</vt:lpstr>
      <vt:lpstr>'2.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Mateo Sanchez</cp:lastModifiedBy>
  <cp:revision/>
  <dcterms:created xsi:type="dcterms:W3CDTF">2006-08-10T20:05:49Z</dcterms:created>
  <dcterms:modified xsi:type="dcterms:W3CDTF">2026-07-27T14:06:23Z</dcterms:modified>
  <cp:category/>
  <cp:contentStatus/>
</cp:coreProperties>
</file>