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nith.Ortiz\OneDrive - ALCALDIA MUNICIPAL PUERTO TEJADA\CONTRATACIÓN\CONTRATACION 2026\PROCESOS\MINIMAS 2026\6. JULIO\MC-027-2026 JUVENTUD Y PREVENCION MALTRATO\"/>
    </mc:Choice>
  </mc:AlternateContent>
  <bookViews>
    <workbookView xWindow="-105" yWindow="-105" windowWidth="19425" windowHeight="10305" tabRatio="581" activeTab="2"/>
  </bookViews>
  <sheets>
    <sheet name="FICHA TECNICA" sheetId="3" r:id="rId1"/>
    <sheet name="RECLUTAMIENTO" sheetId="1" r:id="rId2"/>
    <sheet name="SEMANA JUVENTUD" sheetId="2" r:id="rId3"/>
  </sheets>
  <definedNames>
    <definedName name="_xlnm._FilterDatabase" localSheetId="2" hidden="1">'SEMANA JUVENTUD'!$C$12:$O$26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6" i="3" l="1"/>
  <c r="M35" i="3"/>
  <c r="K35" i="3"/>
  <c r="L35" i="3" s="1"/>
  <c r="N35" i="3" s="1"/>
  <c r="O35" i="3" s="1"/>
  <c r="M34" i="3"/>
  <c r="L34" i="3"/>
  <c r="N34" i="3" s="1"/>
  <c r="O34" i="3" s="1"/>
  <c r="K34" i="3"/>
  <c r="K33" i="3"/>
  <c r="M33" i="3" s="1"/>
  <c r="K32" i="3"/>
  <c r="M32" i="3" s="1"/>
  <c r="K31" i="3"/>
  <c r="M31" i="3" s="1"/>
  <c r="K30" i="3"/>
  <c r="M30" i="3" s="1"/>
  <c r="M29" i="3"/>
  <c r="K29" i="3"/>
  <c r="L29" i="3" s="1"/>
  <c r="N29" i="3" s="1"/>
  <c r="O29" i="3" s="1"/>
  <c r="M28" i="3"/>
  <c r="L28" i="3"/>
  <c r="N28" i="3" s="1"/>
  <c r="O28" i="3" s="1"/>
  <c r="K28" i="3"/>
  <c r="K27" i="3"/>
  <c r="M27" i="3" s="1"/>
  <c r="K26" i="3"/>
  <c r="M26" i="3" s="1"/>
  <c r="K25" i="3"/>
  <c r="M25" i="3" s="1"/>
  <c r="K24" i="3"/>
  <c r="M24" i="3" s="1"/>
  <c r="M23" i="3"/>
  <c r="K23" i="3"/>
  <c r="L23" i="3" s="1"/>
  <c r="N23" i="3" s="1"/>
  <c r="O23" i="3" s="1"/>
  <c r="O21" i="3"/>
  <c r="M20" i="3"/>
  <c r="L20" i="3"/>
  <c r="N20" i="3" s="1"/>
  <c r="O20" i="3" s="1"/>
  <c r="K20" i="3"/>
  <c r="K19" i="3"/>
  <c r="M19" i="3" s="1"/>
  <c r="K18" i="3"/>
  <c r="M18" i="3" s="1"/>
  <c r="K17" i="3"/>
  <c r="M17" i="3" s="1"/>
  <c r="K16" i="3"/>
  <c r="M16" i="3" s="1"/>
  <c r="M15" i="3"/>
  <c r="K15" i="3"/>
  <c r="L15" i="3" s="1"/>
  <c r="N15" i="3" s="1"/>
  <c r="O15" i="3" s="1"/>
  <c r="M14" i="3"/>
  <c r="L14" i="3"/>
  <c r="N14" i="3" s="1"/>
  <c r="O14" i="3" s="1"/>
  <c r="K14" i="3"/>
  <c r="K13" i="3"/>
  <c r="L13" i="3" s="1"/>
  <c r="K12" i="3"/>
  <c r="M12" i="3" s="1"/>
  <c r="K11" i="3"/>
  <c r="M11" i="3" s="1"/>
  <c r="K10" i="3"/>
  <c r="M10" i="3" s="1"/>
  <c r="M9" i="3"/>
  <c r="K9" i="3"/>
  <c r="L9" i="3" s="1"/>
  <c r="N9" i="3" s="1"/>
  <c r="O9" i="3" s="1"/>
  <c r="M8" i="3"/>
  <c r="L8" i="3"/>
  <c r="N8" i="3" s="1"/>
  <c r="O8" i="3" s="1"/>
  <c r="K8" i="3"/>
  <c r="K7" i="3"/>
  <c r="M7" i="3" s="1"/>
  <c r="K6" i="3"/>
  <c r="M6" i="3" s="1"/>
  <c r="K5" i="3"/>
  <c r="M5" i="3" s="1"/>
  <c r="K4" i="3"/>
  <c r="M4" i="3" s="1"/>
  <c r="M3" i="3"/>
  <c r="K3" i="3"/>
  <c r="L3" i="3" s="1"/>
  <c r="N3" i="3" s="1"/>
  <c r="O3" i="3" s="1"/>
  <c r="M2" i="3"/>
  <c r="L2" i="3"/>
  <c r="N2" i="3" s="1"/>
  <c r="O2" i="3" s="1"/>
  <c r="K2" i="3"/>
  <c r="L27" i="3" l="1"/>
  <c r="N27" i="3" s="1"/>
  <c r="O27" i="3" s="1"/>
  <c r="L33" i="3"/>
  <c r="N33" i="3" s="1"/>
  <c r="O33" i="3" s="1"/>
  <c r="L26" i="3"/>
  <c r="N26" i="3" s="1"/>
  <c r="O26" i="3" s="1"/>
  <c r="L32" i="3"/>
  <c r="N32" i="3" s="1"/>
  <c r="O32" i="3" s="1"/>
  <c r="L25" i="3"/>
  <c r="N25" i="3" s="1"/>
  <c r="O25" i="3" s="1"/>
  <c r="L31" i="3"/>
  <c r="N31" i="3" s="1"/>
  <c r="O31" i="3" s="1"/>
  <c r="L24" i="3"/>
  <c r="N24" i="3" s="1"/>
  <c r="O24" i="3" s="1"/>
  <c r="L30" i="3"/>
  <c r="N30" i="3" s="1"/>
  <c r="O30" i="3" s="1"/>
  <c r="N13" i="3"/>
  <c r="O13" i="3" s="1"/>
  <c r="L7" i="3"/>
  <c r="N7" i="3" s="1"/>
  <c r="O7" i="3" s="1"/>
  <c r="L19" i="3"/>
  <c r="N19" i="3" s="1"/>
  <c r="O19" i="3" s="1"/>
  <c r="L6" i="3"/>
  <c r="N6" i="3" s="1"/>
  <c r="O6" i="3" s="1"/>
  <c r="L12" i="3"/>
  <c r="N12" i="3" s="1"/>
  <c r="O12" i="3" s="1"/>
  <c r="M13" i="3"/>
  <c r="L18" i="3"/>
  <c r="N18" i="3" s="1"/>
  <c r="O18" i="3" s="1"/>
  <c r="L5" i="3"/>
  <c r="N5" i="3" s="1"/>
  <c r="O5" i="3" s="1"/>
  <c r="L11" i="3"/>
  <c r="N11" i="3" s="1"/>
  <c r="O11" i="3" s="1"/>
  <c r="L17" i="3"/>
  <c r="N17" i="3" s="1"/>
  <c r="O17" i="3" s="1"/>
  <c r="L4" i="3"/>
  <c r="N4" i="3" s="1"/>
  <c r="O4" i="3" s="1"/>
  <c r="L10" i="3"/>
  <c r="N10" i="3" s="1"/>
  <c r="O10" i="3" s="1"/>
  <c r="L16" i="3"/>
  <c r="N16" i="3" s="1"/>
  <c r="O16" i="3" s="1"/>
  <c r="K25" i="2" l="1"/>
  <c r="M25" i="2" s="1"/>
  <c r="K24" i="2"/>
  <c r="M24" i="2" s="1"/>
  <c r="L25" i="2" l="1"/>
  <c r="N25" i="2" s="1"/>
  <c r="O25" i="2" s="1"/>
  <c r="L24" i="2"/>
  <c r="N24" i="2" s="1"/>
  <c r="O24" i="2" s="1"/>
  <c r="K26" i="2" l="1"/>
  <c r="L26" i="2" s="1"/>
  <c r="K23" i="2"/>
  <c r="M23" i="2" s="1"/>
  <c r="K22" i="2"/>
  <c r="M22" i="2" s="1"/>
  <c r="K21" i="2"/>
  <c r="M21" i="2" s="1"/>
  <c r="K20" i="2"/>
  <c r="M20" i="2" s="1"/>
  <c r="K19" i="2"/>
  <c r="M19" i="2" s="1"/>
  <c r="K18" i="2"/>
  <c r="L18" i="2" s="1"/>
  <c r="K17" i="2"/>
  <c r="M17" i="2" s="1"/>
  <c r="K16" i="2"/>
  <c r="M16" i="2" s="1"/>
  <c r="K15" i="2"/>
  <c r="M15" i="2" s="1"/>
  <c r="K14" i="2"/>
  <c r="M14" i="2" s="1"/>
  <c r="K32" i="1"/>
  <c r="M32" i="1" s="1"/>
  <c r="K31" i="1"/>
  <c r="M31" i="1" s="1"/>
  <c r="K30" i="1"/>
  <c r="L30" i="1" s="1"/>
  <c r="K29" i="1"/>
  <c r="M29" i="1" s="1"/>
  <c r="K28" i="1"/>
  <c r="L28" i="1" s="1"/>
  <c r="K27" i="1"/>
  <c r="M27" i="1" s="1"/>
  <c r="K26" i="1"/>
  <c r="M26" i="1" s="1"/>
  <c r="K25" i="1"/>
  <c r="M25" i="1" s="1"/>
  <c r="K24" i="1"/>
  <c r="L24" i="1" s="1"/>
  <c r="K23" i="1"/>
  <c r="M23" i="1" s="1"/>
  <c r="K22" i="1"/>
  <c r="L22" i="1" s="1"/>
  <c r="K21" i="1"/>
  <c r="M21" i="1" s="1"/>
  <c r="K20" i="1"/>
  <c r="M20" i="1" s="1"/>
  <c r="K19" i="1"/>
  <c r="M19" i="1" s="1"/>
  <c r="K18" i="1"/>
  <c r="L18" i="1" s="1"/>
  <c r="K17" i="1"/>
  <c r="M17" i="1" s="1"/>
  <c r="K16" i="1"/>
  <c r="L16" i="1" s="1"/>
  <c r="K15" i="1"/>
  <c r="M15" i="1" s="1"/>
  <c r="K14" i="1"/>
  <c r="L14" i="1" s="1"/>
  <c r="M14" i="1" l="1"/>
  <c r="N14" i="1" s="1"/>
  <c r="O14" i="1" s="1"/>
  <c r="M18" i="1"/>
  <c r="N18" i="1" s="1"/>
  <c r="O18" i="1" s="1"/>
  <c r="L23" i="1"/>
  <c r="N23" i="1" s="1"/>
  <c r="O23" i="1" s="1"/>
  <c r="M30" i="1"/>
  <c r="N30" i="1" s="1"/>
  <c r="O30" i="1" s="1"/>
  <c r="L17" i="1"/>
  <c r="N17" i="1" s="1"/>
  <c r="O17" i="1" s="1"/>
  <c r="M24" i="1"/>
  <c r="N24" i="1" s="1"/>
  <c r="O24" i="1" s="1"/>
  <c r="L29" i="1"/>
  <c r="N29" i="1" s="1"/>
  <c r="O29" i="1" s="1"/>
  <c r="L15" i="1"/>
  <c r="N15" i="1" s="1"/>
  <c r="O15" i="1" s="1"/>
  <c r="M16" i="1"/>
  <c r="N16" i="1" s="1"/>
  <c r="O16" i="1" s="1"/>
  <c r="L21" i="1"/>
  <c r="N21" i="1" s="1"/>
  <c r="O21" i="1" s="1"/>
  <c r="M22" i="1"/>
  <c r="N22" i="1" s="1"/>
  <c r="O22" i="1" s="1"/>
  <c r="L27" i="1"/>
  <c r="N27" i="1" s="1"/>
  <c r="O27" i="1" s="1"/>
  <c r="M28" i="1"/>
  <c r="N28" i="1" s="1"/>
  <c r="O28" i="1" s="1"/>
  <c r="L20" i="1"/>
  <c r="N20" i="1" s="1"/>
  <c r="O20" i="1" s="1"/>
  <c r="L26" i="1"/>
  <c r="N26" i="1" s="1"/>
  <c r="O26" i="1" s="1"/>
  <c r="L32" i="1"/>
  <c r="N32" i="1" s="1"/>
  <c r="O32" i="1" s="1"/>
  <c r="L19" i="1"/>
  <c r="N19" i="1" s="1"/>
  <c r="O19" i="1" s="1"/>
  <c r="L25" i="1"/>
  <c r="N25" i="1" s="1"/>
  <c r="O25" i="1" s="1"/>
  <c r="L31" i="1"/>
  <c r="N31" i="1" s="1"/>
  <c r="O31" i="1" s="1"/>
  <c r="M18" i="2"/>
  <c r="N18" i="2" s="1"/>
  <c r="O18" i="2" s="1"/>
  <c r="L23" i="2"/>
  <c r="N23" i="2" s="1"/>
  <c r="O23" i="2" s="1"/>
  <c r="M26" i="2"/>
  <c r="N26" i="2" s="1"/>
  <c r="O26" i="2" s="1"/>
  <c r="L17" i="2"/>
  <c r="N17" i="2" s="1"/>
  <c r="O17" i="2" s="1"/>
  <c r="L16" i="2"/>
  <c r="N16" i="2" s="1"/>
  <c r="O16" i="2" s="1"/>
  <c r="L22" i="2"/>
  <c r="N22" i="2" s="1"/>
  <c r="O22" i="2" s="1"/>
  <c r="L15" i="2"/>
  <c r="N15" i="2" s="1"/>
  <c r="O15" i="2" s="1"/>
  <c r="L21" i="2"/>
  <c r="N21" i="2" s="1"/>
  <c r="O21" i="2" s="1"/>
  <c r="L14" i="2"/>
  <c r="N14" i="2" s="1"/>
  <c r="O14" i="2" s="1"/>
  <c r="L20" i="2"/>
  <c r="N20" i="2" s="1"/>
  <c r="O20" i="2" s="1"/>
  <c r="L19" i="2"/>
  <c r="N19" i="2" s="1"/>
  <c r="O19" i="2" s="1"/>
  <c r="O34" i="1" l="1"/>
  <c r="O27" i="2"/>
  <c r="Q34" i="1" l="1"/>
  <c r="O30" i="2"/>
</calcChain>
</file>

<file path=xl/sharedStrings.xml><?xml version="1.0" encoding="utf-8"?>
<sst xmlns="http://schemas.openxmlformats.org/spreadsheetml/2006/main" count="225" uniqueCount="73">
  <si>
    <t xml:space="preserve">REPUBLICA DE COLOMBIA 
DEPARTAMENTO DEL CAUCA                         MUNICIO DE  PUERTO TEJADA
</t>
  </si>
  <si>
    <t>(ESTUDIO DE MERCADO)</t>
  </si>
  <si>
    <t>PROYECTO</t>
  </si>
  <si>
    <t>RESPONSABLE</t>
  </si>
  <si>
    <t>AREA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</si>
  <si>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</si>
  <si>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</si>
  <si>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</si>
  <si>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</si>
  <si>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</si>
  <si>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</si>
  <si>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</si>
  <si>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</si>
  <si>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</si>
  <si>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E-MAIL</t>
  </si>
  <si>
    <t>OTRA</t>
  </si>
  <si>
    <t>X</t>
  </si>
  <si>
    <t>PTO TEJADA</t>
  </si>
  <si>
    <t>No</t>
  </si>
  <si>
    <t xml:space="preserve">ITEM                                                                                            </t>
  </si>
  <si>
    <t>UND</t>
  </si>
  <si>
    <t>CANT</t>
  </si>
  <si>
    <t>PROVEEDOR</t>
  </si>
  <si>
    <t>valor PROMEDIO mercado</t>
  </si>
  <si>
    <t>VALOR NETO ELEMENTO</t>
  </si>
  <si>
    <t>VALOR IMPUESTOS MUNICIPALES y Departamentales</t>
  </si>
  <si>
    <t xml:space="preserve">VALOR UNITARIO INCLUIDO IMPUESTOS MUNICIPALES </t>
  </si>
  <si>
    <t>VALOR TOTAL</t>
  </si>
  <si>
    <t>TOTAL</t>
  </si>
  <si>
    <t xml:space="preserve">                           OBSERVACIONES</t>
  </si>
  <si>
    <t>FUNRIO PALO</t>
  </si>
  <si>
    <t>NELLY TEJADA</t>
  </si>
  <si>
    <t>SECRETARIA DE GESTION SOCIAL</t>
  </si>
  <si>
    <t>REFRIGERIO</t>
  </si>
  <si>
    <t>SUMINISTRAR CARPA 3*3</t>
  </si>
  <si>
    <t>Mesa plegable tipo portafolio de 1.8 metros con estructura reforzada y fácil transporte.</t>
  </si>
  <si>
    <t>Juego de Sabanas</t>
  </si>
  <si>
    <t>Vajillas</t>
  </si>
  <si>
    <t>Juego de Toallas dos grandes y dos pequeñas</t>
  </si>
  <si>
    <t xml:space="preserve">Mercado </t>
  </si>
  <si>
    <t>Termos plásticos 600ml</t>
  </si>
  <si>
    <t>Juego de Mesa Jenga</t>
  </si>
  <si>
    <t xml:space="preserve">Juego de Mesa Basta </t>
  </si>
  <si>
    <t>Juego de Mesa Uno</t>
  </si>
  <si>
    <t xml:space="preserve">ENTREGA EMPRENDIMIENTOS A NNA, JOVENES, MUJERES </t>
  </si>
  <si>
    <t xml:space="preserve"> Alquiler de saltarín inflable</t>
  </si>
  <si>
    <t>Alquiler de piscina de pelotas</t>
  </si>
  <si>
    <t xml:space="preserve">Suministrar Juegos tradicionales Yases, </t>
  </si>
  <si>
    <t xml:space="preserve"> Suministrar Juegos tradicionales Yoyos, </t>
  </si>
  <si>
    <t xml:space="preserve"> Suministrar Juegos tradicionales Canicas (bolsa x 25 unidades)</t>
  </si>
  <si>
    <t xml:space="preserve"> Suministrar Juegos tradicionales Baleros, </t>
  </si>
  <si>
    <t xml:space="preserve"> Suministrar Juegos tradicionales Pelotas de caucho</t>
  </si>
  <si>
    <t>Camisetas deportivas</t>
  </si>
  <si>
    <t xml:space="preserve">Hidratacion botellas de agua </t>
  </si>
  <si>
    <t xml:space="preserve">Medallas </t>
  </si>
  <si>
    <t xml:space="preserve">Refrigerio </t>
  </si>
  <si>
    <t>Placas/reconocimientos</t>
  </si>
  <si>
    <t>Adecuacion de Espacio (decoracion)</t>
  </si>
  <si>
    <t>Premiacion Jornada deportiva
Primer Puesto 500,000
Segundo puesto 250,000
Tercer Puesto 200,000</t>
  </si>
  <si>
    <t xml:space="preserve">Almuerzo </t>
  </si>
  <si>
    <t xml:space="preserve">Logistica  Alquiler de mesas </t>
  </si>
  <si>
    <t>Logistica  Alquiler de sillas</t>
  </si>
  <si>
    <t xml:space="preserve">Logistica  Alquiler de carpa 6*6 </t>
  </si>
  <si>
    <t>Premiacion de Reconocimiento a Jovenes exaltados por valor de 200,000</t>
  </si>
  <si>
    <t xml:space="preserve">Alquile de sonido </t>
  </si>
  <si>
    <t xml:space="preserve">VALOR UNITARIO  </t>
  </si>
  <si>
    <t>SUBTOTAL</t>
  </si>
  <si>
    <t xml:space="preserve">SEMANA DE LA JUVENTUD </t>
  </si>
  <si>
    <t xml:space="preserve">    </t>
  </si>
  <si>
    <t>PRESTACIÓN DE SERVICIOS LOGÍSTICOS PARA EL DESARROLLO DE ESTRATEGIAS COMUNITARIAS DE PREVENCIÓN DEL MALTRATO, ABUSO Y TRABAJO INFANTIL INCLUYENDO EXPLOTACIÓN SEXUAL Y RECLUTAMIENTO Y LA CONMEMORACION DE LA SEMANA DE LA JUVENTUD EN EL MUNICIPIO DE PUERTO TEJADA, CAUCA</t>
  </si>
  <si>
    <t>FUNRIOPALO</t>
  </si>
  <si>
    <t>FUNDESJURBA</t>
  </si>
  <si>
    <t>FUNDESJRBA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</si>
</sst>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  <numFmt numFmtId="166" formatCode="_([$$-240A]\ * #,##0_);_([$$-240A]\ * \(#,##0\);_([$$-240A]\ * &quot;-&quot;??_);_(@_)"/>
    <numFmt numFmtId="167" formatCode="_-[$$-240A]\ * #,##0_-;\-[$$-240A]\ * #,##0_-;_-[$$-240A]\ * &quot;-&quot;??_-;_-@_-"/>
    <numFmt numFmtId="168" formatCode="_-&quot;$&quot;\ * #,##0_-;\-&quot;$&quot;\ * #,##0_-;_-&quot;$&quot;\ * &quot;-&quot;??_-;_-@_-"/>
    <numFmt numFmtId="169" formatCode="&quot;$&quot;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b/>
      <sz val="11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b/>
      <sz val="12"/>
      <color theme="1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0">
    <xf numFmtId="0" fontId="0" fillId="0" borderId="0" xfId="0"/>
    <xf numFmtId="0" fontId="2" fillId="2" borderId="3" xfId="0" applyFont="1" applyFill="1" applyBorder="1"/>
    <xf numFmtId="0" fontId="0" fillId="2" borderId="0" xfId="0" applyFill="1"/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3" fillId="2" borderId="5" xfId="0" applyFont="1" applyFill="1" applyBorder="1" applyAlignment="1">
      <alignment horizontal="right" vertical="top"/>
    </xf>
    <xf numFmtId="0" fontId="2" fillId="2" borderId="5" xfId="0" applyFont="1" applyFill="1" applyBorder="1"/>
    <xf numFmtId="0" fontId="4" fillId="2" borderId="5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wrapText="1"/>
    </xf>
    <xf numFmtId="0" fontId="4" fillId="2" borderId="11" xfId="0" applyFont="1" applyFill="1" applyBorder="1" applyAlignment="1">
      <alignment wrapText="1"/>
    </xf>
    <xf numFmtId="0" fontId="5" fillId="2" borderId="1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wrapText="1"/>
    </xf>
    <xf numFmtId="0" fontId="4" fillId="2" borderId="13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left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4" fillId="3" borderId="17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/>
    </xf>
    <xf numFmtId="0" fontId="6" fillId="3" borderId="19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166" fontId="11" fillId="2" borderId="19" xfId="0" applyNumberFormat="1" applyFont="1" applyFill="1" applyBorder="1" applyAlignment="1">
      <alignment horizontal="center" vertical="center" wrapText="1"/>
    </xf>
    <xf numFmtId="166" fontId="12" fillId="2" borderId="19" xfId="0" applyNumberFormat="1" applyFont="1" applyFill="1" applyBorder="1" applyAlignment="1">
      <alignment horizontal="center" vertical="center" wrapText="1"/>
    </xf>
    <xf numFmtId="166" fontId="4" fillId="2" borderId="19" xfId="0" applyNumberFormat="1" applyFont="1" applyFill="1" applyBorder="1" applyAlignment="1">
      <alignment horizontal="center" vertical="center" wrapText="1"/>
    </xf>
    <xf numFmtId="167" fontId="4" fillId="2" borderId="27" xfId="0" applyNumberFormat="1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166" fontId="0" fillId="2" borderId="0" xfId="0" applyNumberFormat="1" applyFill="1"/>
    <xf numFmtId="166" fontId="4" fillId="2" borderId="5" xfId="0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wrapText="1"/>
    </xf>
    <xf numFmtId="166" fontId="2" fillId="2" borderId="5" xfId="0" applyNumberFormat="1" applyFont="1" applyFill="1" applyBorder="1"/>
    <xf numFmtId="0" fontId="14" fillId="2" borderId="6" xfId="0" applyFont="1" applyFill="1" applyBorder="1"/>
    <xf numFmtId="0" fontId="14" fillId="2" borderId="7" xfId="0" applyFont="1" applyFill="1" applyBorder="1" applyAlignment="1">
      <alignment horizontal="center"/>
    </xf>
    <xf numFmtId="0" fontId="14" fillId="2" borderId="7" xfId="0" applyFont="1" applyFill="1" applyBorder="1"/>
    <xf numFmtId="0" fontId="14" fillId="2" borderId="8" xfId="0" applyFont="1" applyFill="1" applyBorder="1"/>
    <xf numFmtId="0" fontId="0" fillId="2" borderId="0" xfId="0" applyFill="1" applyAlignment="1">
      <alignment horizontal="center"/>
    </xf>
    <xf numFmtId="0" fontId="15" fillId="2" borderId="0" xfId="0" applyFont="1" applyFill="1"/>
    <xf numFmtId="0" fontId="9" fillId="0" borderId="28" xfId="0" applyFont="1" applyBorder="1" applyAlignment="1">
      <alignment horizontal="center" vertical="center"/>
    </xf>
    <xf numFmtId="165" fontId="0" fillId="2" borderId="0" xfId="1" applyNumberFormat="1" applyFont="1" applyFill="1"/>
    <xf numFmtId="0" fontId="2" fillId="0" borderId="0" xfId="0" applyFont="1"/>
    <xf numFmtId="0" fontId="4" fillId="0" borderId="10" xfId="0" applyFont="1" applyBorder="1" applyAlignment="1">
      <alignment wrapText="1"/>
    </xf>
    <xf numFmtId="14" fontId="0" fillId="0" borderId="19" xfId="0" applyNumberForma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14" fillId="0" borderId="7" xfId="0" applyFont="1" applyBorder="1"/>
    <xf numFmtId="166" fontId="2" fillId="2" borderId="19" xfId="0" applyNumberFormat="1" applyFont="1" applyFill="1" applyBorder="1" applyAlignment="1">
      <alignment horizontal="center" vertical="center" wrapText="1"/>
    </xf>
    <xf numFmtId="0" fontId="2" fillId="2" borderId="19" xfId="1" applyNumberFormat="1" applyFont="1" applyFill="1" applyBorder="1" applyAlignment="1">
      <alignment horizontal="center" vertical="center" wrapText="1"/>
    </xf>
    <xf numFmtId="168" fontId="16" fillId="0" borderId="8" xfId="1" applyNumberFormat="1" applyFont="1" applyBorder="1" applyAlignment="1">
      <alignment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166" fontId="2" fillId="2" borderId="0" xfId="0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 applyBorder="1" applyAlignment="1">
      <alignment horizontal="center" vertical="center" wrapText="1"/>
    </xf>
    <xf numFmtId="167" fontId="4" fillId="2" borderId="5" xfId="0" applyNumberFormat="1" applyFont="1" applyFill="1" applyBorder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textRotation="90" wrapText="1"/>
    </xf>
    <xf numFmtId="0" fontId="6" fillId="2" borderId="1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169" fontId="6" fillId="2" borderId="33" xfId="0" applyNumberFormat="1" applyFont="1" applyFill="1" applyBorder="1" applyAlignment="1">
      <alignment horizontal="center" vertical="center" wrapText="1"/>
    </xf>
    <xf numFmtId="169" fontId="6" fillId="2" borderId="27" xfId="0" applyNumberFormat="1" applyFont="1" applyFill="1" applyBorder="1" applyAlignment="1">
      <alignment horizontal="center" vertical="center" wrapText="1"/>
    </xf>
    <xf numFmtId="169" fontId="4" fillId="2" borderId="19" xfId="0" applyNumberFormat="1" applyFont="1" applyFill="1" applyBorder="1" applyAlignment="1">
      <alignment horizontal="center" vertical="center" wrapText="1"/>
    </xf>
    <xf numFmtId="169" fontId="4" fillId="2" borderId="27" xfId="0" applyNumberFormat="1" applyFont="1" applyFill="1" applyBorder="1" applyAlignment="1">
      <alignment horizontal="center" vertical="center" wrapText="1"/>
    </xf>
    <xf numFmtId="169" fontId="6" fillId="4" borderId="27" xfId="0" applyNumberFormat="1" applyFont="1" applyFill="1" applyBorder="1" applyAlignment="1">
      <alignment horizontal="center" vertical="center" wrapText="1"/>
    </xf>
    <xf numFmtId="169" fontId="6" fillId="8" borderId="27" xfId="0" applyNumberFormat="1" applyFont="1" applyFill="1" applyBorder="1" applyAlignment="1">
      <alignment horizontal="center" vertical="center" wrapText="1"/>
    </xf>
    <xf numFmtId="169" fontId="4" fillId="2" borderId="0" xfId="0" applyNumberFormat="1" applyFont="1" applyFill="1" applyAlignment="1">
      <alignment wrapText="1"/>
    </xf>
    <xf numFmtId="169" fontId="4" fillId="2" borderId="5" xfId="0" applyNumberFormat="1" applyFont="1" applyFill="1" applyBorder="1" applyAlignment="1">
      <alignment wrapText="1"/>
    </xf>
    <xf numFmtId="169" fontId="0" fillId="2" borderId="0" xfId="0" applyNumberFormat="1" applyFill="1"/>
    <xf numFmtId="169" fontId="16" fillId="0" borderId="8" xfId="1" applyNumberFormat="1" applyFont="1" applyBorder="1" applyAlignment="1">
      <alignment vertical="center" wrapText="1"/>
    </xf>
    <xf numFmtId="169" fontId="11" fillId="2" borderId="19" xfId="0" applyNumberFormat="1" applyFont="1" applyFill="1" applyBorder="1" applyAlignment="1">
      <alignment horizontal="center" vertical="center" wrapText="1"/>
    </xf>
    <xf numFmtId="169" fontId="12" fillId="2" borderId="19" xfId="0" applyNumberFormat="1" applyFont="1" applyFill="1" applyBorder="1" applyAlignment="1">
      <alignment horizontal="center" vertical="center" wrapText="1"/>
    </xf>
    <xf numFmtId="169" fontId="16" fillId="0" borderId="0" xfId="1" applyNumberFormat="1" applyFont="1" applyBorder="1" applyAlignment="1">
      <alignment vertical="center" wrapText="1"/>
    </xf>
    <xf numFmtId="0" fontId="6" fillId="2" borderId="24" xfId="0" applyFont="1" applyFill="1" applyBorder="1" applyAlignment="1">
      <alignment horizontal="center" wrapText="1"/>
    </xf>
    <xf numFmtId="0" fontId="6" fillId="2" borderId="32" xfId="0" applyFont="1" applyFill="1" applyBorder="1" applyAlignment="1">
      <alignment horizontal="center" wrapText="1"/>
    </xf>
    <xf numFmtId="0" fontId="6" fillId="2" borderId="25" xfId="0" applyFont="1" applyFill="1" applyBorder="1" applyAlignment="1">
      <alignment horizontal="center" wrapText="1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0" xfId="0" applyFont="1" applyFill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justify" vertical="center" wrapText="1"/>
    </xf>
    <xf numFmtId="0" fontId="4" fillId="2" borderId="15" xfId="0" applyFont="1" applyFill="1" applyBorder="1" applyAlignment="1">
      <alignment horizontal="justify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justify" vertical="top" wrapText="1"/>
    </xf>
    <xf numFmtId="0" fontId="5" fillId="2" borderId="30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vertical="top" wrapText="1"/>
    </xf>
    <xf numFmtId="0" fontId="4" fillId="2" borderId="18" xfId="0" applyFont="1" applyFill="1" applyBorder="1" applyAlignment="1">
      <alignment vertical="top" wrapText="1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6" borderId="18" xfId="0" applyFont="1" applyFill="1" applyBorder="1" applyAlignment="1">
      <alignment horizontal="center" vertical="center" textRotation="90" wrapText="1"/>
    </xf>
    <xf numFmtId="0" fontId="6" fillId="6" borderId="23" xfId="0" applyFont="1" applyFill="1" applyBorder="1" applyAlignment="1">
      <alignment horizontal="center" vertical="center" textRotation="90" wrapText="1"/>
    </xf>
    <xf numFmtId="0" fontId="6" fillId="5" borderId="18" xfId="0" applyFont="1" applyFill="1" applyBorder="1" applyAlignment="1">
      <alignment horizontal="center" vertical="center" textRotation="90" wrapText="1"/>
    </xf>
    <xf numFmtId="0" fontId="6" fillId="5" borderId="23" xfId="0" applyFont="1" applyFill="1" applyBorder="1" applyAlignment="1">
      <alignment horizontal="center" vertical="center" textRotation="90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62"/>
  <sheetViews>
    <sheetView zoomScale="70" zoomScaleNormal="70" workbookViewId="0">
      <selection activeCell="O7" sqref="O7"/>
    </sheetView>
  </sheetViews>
  <sheetFormatPr baseColWidth="10" defaultColWidth="13.140625" defaultRowHeight="15" x14ac:dyDescent="0.25"/>
  <cols>
    <col min="1" max="1" width="19.5703125" style="2" customWidth="1"/>
    <col min="2" max="2" width="16.5703125" style="2" customWidth="1"/>
    <col min="3" max="3" width="5.7109375" style="44" bestFit="1" customWidth="1"/>
    <col min="4" max="4" width="46.85546875" style="44" customWidth="1"/>
    <col min="5" max="5" width="10.28515625" style="2" customWidth="1"/>
    <col min="6" max="6" width="12.7109375" customWidth="1"/>
    <col min="7" max="7" width="19.28515625" style="2" hidden="1" customWidth="1"/>
    <col min="8" max="8" width="18.140625" style="2" hidden="1" customWidth="1"/>
    <col min="9" max="9" width="16.5703125" style="2" hidden="1" customWidth="1"/>
    <col min="10" max="10" width="18.7109375" style="2" hidden="1" customWidth="1"/>
    <col min="11" max="11" width="17.7109375" style="2" hidden="1" customWidth="1"/>
    <col min="12" max="12" width="24.5703125" style="2" hidden="1" customWidth="1"/>
    <col min="13" max="13" width="18.7109375" style="2" hidden="1" customWidth="1"/>
    <col min="14" max="14" width="23.42578125" style="74" customWidth="1"/>
    <col min="15" max="15" width="19" style="74" bestFit="1" customWidth="1"/>
    <col min="16" max="252" width="13.140625" style="2"/>
    <col min="253" max="253" width="19.5703125" style="2" customWidth="1"/>
    <col min="254" max="254" width="16.5703125" style="2" customWidth="1"/>
    <col min="255" max="255" width="5.7109375" style="2" bestFit="1" customWidth="1"/>
    <col min="256" max="256" width="88.140625" style="2" customWidth="1"/>
    <col min="257" max="257" width="18.85546875" style="2" customWidth="1"/>
    <col min="258" max="258" width="18.140625" style="2" customWidth="1"/>
    <col min="259" max="259" width="19.28515625" style="2" customWidth="1"/>
    <col min="260" max="260" width="14.28515625" style="2" customWidth="1"/>
    <col min="261" max="261" width="16.5703125" style="2" customWidth="1"/>
    <col min="262" max="262" width="0" style="2" hidden="1" customWidth="1"/>
    <col min="263" max="263" width="14.28515625" style="2" customWidth="1"/>
    <col min="264" max="264" width="33.7109375" style="2" customWidth="1"/>
    <col min="265" max="265" width="18.7109375" style="2" customWidth="1"/>
    <col min="266" max="266" width="40.140625" style="2" customWidth="1"/>
    <col min="267" max="267" width="17.7109375" style="2" customWidth="1"/>
    <col min="268" max="268" width="19.5703125" style="2" customWidth="1"/>
    <col min="269" max="269" width="13.140625" style="2"/>
    <col min="270" max="270" width="15" style="2" bestFit="1" customWidth="1"/>
    <col min="271" max="508" width="13.140625" style="2"/>
    <col min="509" max="509" width="19.5703125" style="2" customWidth="1"/>
    <col min="510" max="510" width="16.5703125" style="2" customWidth="1"/>
    <col min="511" max="511" width="5.7109375" style="2" bestFit="1" customWidth="1"/>
    <col min="512" max="512" width="88.140625" style="2" customWidth="1"/>
    <col min="513" max="513" width="18.85546875" style="2" customWidth="1"/>
    <col min="514" max="514" width="18.140625" style="2" customWidth="1"/>
    <col min="515" max="515" width="19.28515625" style="2" customWidth="1"/>
    <col min="516" max="516" width="14.28515625" style="2" customWidth="1"/>
    <col min="517" max="517" width="16.5703125" style="2" customWidth="1"/>
    <col min="518" max="518" width="0" style="2" hidden="1" customWidth="1"/>
    <col min="519" max="519" width="14.28515625" style="2" customWidth="1"/>
    <col min="520" max="520" width="33.7109375" style="2" customWidth="1"/>
    <col min="521" max="521" width="18.7109375" style="2" customWidth="1"/>
    <col min="522" max="522" width="40.140625" style="2" customWidth="1"/>
    <col min="523" max="523" width="17.7109375" style="2" customWidth="1"/>
    <col min="524" max="524" width="19.5703125" style="2" customWidth="1"/>
    <col min="525" max="525" width="13.140625" style="2"/>
    <col min="526" max="526" width="15" style="2" bestFit="1" customWidth="1"/>
    <col min="527" max="764" width="13.140625" style="2"/>
    <col min="765" max="765" width="19.5703125" style="2" customWidth="1"/>
    <col min="766" max="766" width="16.5703125" style="2" customWidth="1"/>
    <col min="767" max="767" width="5.7109375" style="2" bestFit="1" customWidth="1"/>
    <col min="768" max="768" width="88.140625" style="2" customWidth="1"/>
    <col min="769" max="769" width="18.85546875" style="2" customWidth="1"/>
    <col min="770" max="770" width="18.140625" style="2" customWidth="1"/>
    <col min="771" max="771" width="19.28515625" style="2" customWidth="1"/>
    <col min="772" max="772" width="14.28515625" style="2" customWidth="1"/>
    <col min="773" max="773" width="16.5703125" style="2" customWidth="1"/>
    <col min="774" max="774" width="0" style="2" hidden="1" customWidth="1"/>
    <col min="775" max="775" width="14.28515625" style="2" customWidth="1"/>
    <col min="776" max="776" width="33.7109375" style="2" customWidth="1"/>
    <col min="777" max="777" width="18.7109375" style="2" customWidth="1"/>
    <col min="778" max="778" width="40.140625" style="2" customWidth="1"/>
    <col min="779" max="779" width="17.7109375" style="2" customWidth="1"/>
    <col min="780" max="780" width="19.5703125" style="2" customWidth="1"/>
    <col min="781" max="781" width="13.140625" style="2"/>
    <col min="782" max="782" width="15" style="2" bestFit="1" customWidth="1"/>
    <col min="783" max="1020" width="13.140625" style="2"/>
    <col min="1021" max="1021" width="19.5703125" style="2" customWidth="1"/>
    <col min="1022" max="1022" width="16.5703125" style="2" customWidth="1"/>
    <col min="1023" max="1023" width="5.7109375" style="2" bestFit="1" customWidth="1"/>
    <col min="1024" max="1024" width="88.140625" style="2" customWidth="1"/>
    <col min="1025" max="1025" width="18.85546875" style="2" customWidth="1"/>
    <col min="1026" max="1026" width="18.140625" style="2" customWidth="1"/>
    <col min="1027" max="1027" width="19.28515625" style="2" customWidth="1"/>
    <col min="1028" max="1028" width="14.28515625" style="2" customWidth="1"/>
    <col min="1029" max="1029" width="16.5703125" style="2" customWidth="1"/>
    <col min="1030" max="1030" width="0" style="2" hidden="1" customWidth="1"/>
    <col min="1031" max="1031" width="14.28515625" style="2" customWidth="1"/>
    <col min="1032" max="1032" width="33.7109375" style="2" customWidth="1"/>
    <col min="1033" max="1033" width="18.7109375" style="2" customWidth="1"/>
    <col min="1034" max="1034" width="40.140625" style="2" customWidth="1"/>
    <col min="1035" max="1035" width="17.7109375" style="2" customWidth="1"/>
    <col min="1036" max="1036" width="19.5703125" style="2" customWidth="1"/>
    <col min="1037" max="1037" width="13.140625" style="2"/>
    <col min="1038" max="1038" width="15" style="2" bestFit="1" customWidth="1"/>
    <col min="1039" max="1276" width="13.140625" style="2"/>
    <col min="1277" max="1277" width="19.5703125" style="2" customWidth="1"/>
    <col min="1278" max="1278" width="16.5703125" style="2" customWidth="1"/>
    <col min="1279" max="1279" width="5.7109375" style="2" bestFit="1" customWidth="1"/>
    <col min="1280" max="1280" width="88.140625" style="2" customWidth="1"/>
    <col min="1281" max="1281" width="18.85546875" style="2" customWidth="1"/>
    <col min="1282" max="1282" width="18.140625" style="2" customWidth="1"/>
    <col min="1283" max="1283" width="19.28515625" style="2" customWidth="1"/>
    <col min="1284" max="1284" width="14.28515625" style="2" customWidth="1"/>
    <col min="1285" max="1285" width="16.5703125" style="2" customWidth="1"/>
    <col min="1286" max="1286" width="0" style="2" hidden="1" customWidth="1"/>
    <col min="1287" max="1287" width="14.28515625" style="2" customWidth="1"/>
    <col min="1288" max="1288" width="33.7109375" style="2" customWidth="1"/>
    <col min="1289" max="1289" width="18.7109375" style="2" customWidth="1"/>
    <col min="1290" max="1290" width="40.140625" style="2" customWidth="1"/>
    <col min="1291" max="1291" width="17.7109375" style="2" customWidth="1"/>
    <col min="1292" max="1292" width="19.5703125" style="2" customWidth="1"/>
    <col min="1293" max="1293" width="13.140625" style="2"/>
    <col min="1294" max="1294" width="15" style="2" bestFit="1" customWidth="1"/>
    <col min="1295" max="1532" width="13.140625" style="2"/>
    <col min="1533" max="1533" width="19.5703125" style="2" customWidth="1"/>
    <col min="1534" max="1534" width="16.5703125" style="2" customWidth="1"/>
    <col min="1535" max="1535" width="5.7109375" style="2" bestFit="1" customWidth="1"/>
    <col min="1536" max="1536" width="88.140625" style="2" customWidth="1"/>
    <col min="1537" max="1537" width="18.85546875" style="2" customWidth="1"/>
    <col min="1538" max="1538" width="18.140625" style="2" customWidth="1"/>
    <col min="1539" max="1539" width="19.28515625" style="2" customWidth="1"/>
    <col min="1540" max="1540" width="14.28515625" style="2" customWidth="1"/>
    <col min="1541" max="1541" width="16.5703125" style="2" customWidth="1"/>
    <col min="1542" max="1542" width="0" style="2" hidden="1" customWidth="1"/>
    <col min="1543" max="1543" width="14.28515625" style="2" customWidth="1"/>
    <col min="1544" max="1544" width="33.7109375" style="2" customWidth="1"/>
    <col min="1545" max="1545" width="18.7109375" style="2" customWidth="1"/>
    <col min="1546" max="1546" width="40.140625" style="2" customWidth="1"/>
    <col min="1547" max="1547" width="17.7109375" style="2" customWidth="1"/>
    <col min="1548" max="1548" width="19.5703125" style="2" customWidth="1"/>
    <col min="1549" max="1549" width="13.140625" style="2"/>
    <col min="1550" max="1550" width="15" style="2" bestFit="1" customWidth="1"/>
    <col min="1551" max="1788" width="13.140625" style="2"/>
    <col min="1789" max="1789" width="19.5703125" style="2" customWidth="1"/>
    <col min="1790" max="1790" width="16.5703125" style="2" customWidth="1"/>
    <col min="1791" max="1791" width="5.7109375" style="2" bestFit="1" customWidth="1"/>
    <col min="1792" max="1792" width="88.140625" style="2" customWidth="1"/>
    <col min="1793" max="1793" width="18.85546875" style="2" customWidth="1"/>
    <col min="1794" max="1794" width="18.140625" style="2" customWidth="1"/>
    <col min="1795" max="1795" width="19.28515625" style="2" customWidth="1"/>
    <col min="1796" max="1796" width="14.28515625" style="2" customWidth="1"/>
    <col min="1797" max="1797" width="16.5703125" style="2" customWidth="1"/>
    <col min="1798" max="1798" width="0" style="2" hidden="1" customWidth="1"/>
    <col min="1799" max="1799" width="14.28515625" style="2" customWidth="1"/>
    <col min="1800" max="1800" width="33.7109375" style="2" customWidth="1"/>
    <col min="1801" max="1801" width="18.7109375" style="2" customWidth="1"/>
    <col min="1802" max="1802" width="40.140625" style="2" customWidth="1"/>
    <col min="1803" max="1803" width="17.7109375" style="2" customWidth="1"/>
    <col min="1804" max="1804" width="19.5703125" style="2" customWidth="1"/>
    <col min="1805" max="1805" width="13.140625" style="2"/>
    <col min="1806" max="1806" width="15" style="2" bestFit="1" customWidth="1"/>
    <col min="1807" max="2044" width="13.140625" style="2"/>
    <col min="2045" max="2045" width="19.5703125" style="2" customWidth="1"/>
    <col min="2046" max="2046" width="16.5703125" style="2" customWidth="1"/>
    <col min="2047" max="2047" width="5.7109375" style="2" bestFit="1" customWidth="1"/>
    <col min="2048" max="2048" width="88.140625" style="2" customWidth="1"/>
    <col min="2049" max="2049" width="18.85546875" style="2" customWidth="1"/>
    <col min="2050" max="2050" width="18.140625" style="2" customWidth="1"/>
    <col min="2051" max="2051" width="19.28515625" style="2" customWidth="1"/>
    <col min="2052" max="2052" width="14.28515625" style="2" customWidth="1"/>
    <col min="2053" max="2053" width="16.5703125" style="2" customWidth="1"/>
    <col min="2054" max="2054" width="0" style="2" hidden="1" customWidth="1"/>
    <col min="2055" max="2055" width="14.28515625" style="2" customWidth="1"/>
    <col min="2056" max="2056" width="33.7109375" style="2" customWidth="1"/>
    <col min="2057" max="2057" width="18.7109375" style="2" customWidth="1"/>
    <col min="2058" max="2058" width="40.140625" style="2" customWidth="1"/>
    <col min="2059" max="2059" width="17.7109375" style="2" customWidth="1"/>
    <col min="2060" max="2060" width="19.5703125" style="2" customWidth="1"/>
    <col min="2061" max="2061" width="13.140625" style="2"/>
    <col min="2062" max="2062" width="15" style="2" bestFit="1" customWidth="1"/>
    <col min="2063" max="2300" width="13.140625" style="2"/>
    <col min="2301" max="2301" width="19.5703125" style="2" customWidth="1"/>
    <col min="2302" max="2302" width="16.5703125" style="2" customWidth="1"/>
    <col min="2303" max="2303" width="5.7109375" style="2" bestFit="1" customWidth="1"/>
    <col min="2304" max="2304" width="88.140625" style="2" customWidth="1"/>
    <col min="2305" max="2305" width="18.85546875" style="2" customWidth="1"/>
    <col min="2306" max="2306" width="18.140625" style="2" customWidth="1"/>
    <col min="2307" max="2307" width="19.28515625" style="2" customWidth="1"/>
    <col min="2308" max="2308" width="14.28515625" style="2" customWidth="1"/>
    <col min="2309" max="2309" width="16.5703125" style="2" customWidth="1"/>
    <col min="2310" max="2310" width="0" style="2" hidden="1" customWidth="1"/>
    <col min="2311" max="2311" width="14.28515625" style="2" customWidth="1"/>
    <col min="2312" max="2312" width="33.7109375" style="2" customWidth="1"/>
    <col min="2313" max="2313" width="18.7109375" style="2" customWidth="1"/>
    <col min="2314" max="2314" width="40.140625" style="2" customWidth="1"/>
    <col min="2315" max="2315" width="17.7109375" style="2" customWidth="1"/>
    <col min="2316" max="2316" width="19.5703125" style="2" customWidth="1"/>
    <col min="2317" max="2317" width="13.140625" style="2"/>
    <col min="2318" max="2318" width="15" style="2" bestFit="1" customWidth="1"/>
    <col min="2319" max="2556" width="13.140625" style="2"/>
    <col min="2557" max="2557" width="19.5703125" style="2" customWidth="1"/>
    <col min="2558" max="2558" width="16.5703125" style="2" customWidth="1"/>
    <col min="2559" max="2559" width="5.7109375" style="2" bestFit="1" customWidth="1"/>
    <col min="2560" max="2560" width="88.140625" style="2" customWidth="1"/>
    <col min="2561" max="2561" width="18.85546875" style="2" customWidth="1"/>
    <col min="2562" max="2562" width="18.140625" style="2" customWidth="1"/>
    <col min="2563" max="2563" width="19.28515625" style="2" customWidth="1"/>
    <col min="2564" max="2564" width="14.28515625" style="2" customWidth="1"/>
    <col min="2565" max="2565" width="16.5703125" style="2" customWidth="1"/>
    <col min="2566" max="2566" width="0" style="2" hidden="1" customWidth="1"/>
    <col min="2567" max="2567" width="14.28515625" style="2" customWidth="1"/>
    <col min="2568" max="2568" width="33.7109375" style="2" customWidth="1"/>
    <col min="2569" max="2569" width="18.7109375" style="2" customWidth="1"/>
    <col min="2570" max="2570" width="40.140625" style="2" customWidth="1"/>
    <col min="2571" max="2571" width="17.7109375" style="2" customWidth="1"/>
    <col min="2572" max="2572" width="19.5703125" style="2" customWidth="1"/>
    <col min="2573" max="2573" width="13.140625" style="2"/>
    <col min="2574" max="2574" width="15" style="2" bestFit="1" customWidth="1"/>
    <col min="2575" max="2812" width="13.140625" style="2"/>
    <col min="2813" max="2813" width="19.5703125" style="2" customWidth="1"/>
    <col min="2814" max="2814" width="16.5703125" style="2" customWidth="1"/>
    <col min="2815" max="2815" width="5.7109375" style="2" bestFit="1" customWidth="1"/>
    <col min="2816" max="2816" width="88.140625" style="2" customWidth="1"/>
    <col min="2817" max="2817" width="18.85546875" style="2" customWidth="1"/>
    <col min="2818" max="2818" width="18.140625" style="2" customWidth="1"/>
    <col min="2819" max="2819" width="19.28515625" style="2" customWidth="1"/>
    <col min="2820" max="2820" width="14.28515625" style="2" customWidth="1"/>
    <col min="2821" max="2821" width="16.5703125" style="2" customWidth="1"/>
    <col min="2822" max="2822" width="0" style="2" hidden="1" customWidth="1"/>
    <col min="2823" max="2823" width="14.28515625" style="2" customWidth="1"/>
    <col min="2824" max="2824" width="33.7109375" style="2" customWidth="1"/>
    <col min="2825" max="2825" width="18.7109375" style="2" customWidth="1"/>
    <col min="2826" max="2826" width="40.140625" style="2" customWidth="1"/>
    <col min="2827" max="2827" width="17.7109375" style="2" customWidth="1"/>
    <col min="2828" max="2828" width="19.5703125" style="2" customWidth="1"/>
    <col min="2829" max="2829" width="13.140625" style="2"/>
    <col min="2830" max="2830" width="15" style="2" bestFit="1" customWidth="1"/>
    <col min="2831" max="3068" width="13.140625" style="2"/>
    <col min="3069" max="3069" width="19.5703125" style="2" customWidth="1"/>
    <col min="3070" max="3070" width="16.5703125" style="2" customWidth="1"/>
    <col min="3071" max="3071" width="5.7109375" style="2" bestFit="1" customWidth="1"/>
    <col min="3072" max="3072" width="88.140625" style="2" customWidth="1"/>
    <col min="3073" max="3073" width="18.85546875" style="2" customWidth="1"/>
    <col min="3074" max="3074" width="18.140625" style="2" customWidth="1"/>
    <col min="3075" max="3075" width="19.28515625" style="2" customWidth="1"/>
    <col min="3076" max="3076" width="14.28515625" style="2" customWidth="1"/>
    <col min="3077" max="3077" width="16.5703125" style="2" customWidth="1"/>
    <col min="3078" max="3078" width="0" style="2" hidden="1" customWidth="1"/>
    <col min="3079" max="3079" width="14.28515625" style="2" customWidth="1"/>
    <col min="3080" max="3080" width="33.7109375" style="2" customWidth="1"/>
    <col min="3081" max="3081" width="18.7109375" style="2" customWidth="1"/>
    <col min="3082" max="3082" width="40.140625" style="2" customWidth="1"/>
    <col min="3083" max="3083" width="17.7109375" style="2" customWidth="1"/>
    <col min="3084" max="3084" width="19.5703125" style="2" customWidth="1"/>
    <col min="3085" max="3085" width="13.140625" style="2"/>
    <col min="3086" max="3086" width="15" style="2" bestFit="1" customWidth="1"/>
    <col min="3087" max="3324" width="13.140625" style="2"/>
    <col min="3325" max="3325" width="19.5703125" style="2" customWidth="1"/>
    <col min="3326" max="3326" width="16.5703125" style="2" customWidth="1"/>
    <col min="3327" max="3327" width="5.7109375" style="2" bestFit="1" customWidth="1"/>
    <col min="3328" max="3328" width="88.140625" style="2" customWidth="1"/>
    <col min="3329" max="3329" width="18.85546875" style="2" customWidth="1"/>
    <col min="3330" max="3330" width="18.140625" style="2" customWidth="1"/>
    <col min="3331" max="3331" width="19.28515625" style="2" customWidth="1"/>
    <col min="3332" max="3332" width="14.28515625" style="2" customWidth="1"/>
    <col min="3333" max="3333" width="16.5703125" style="2" customWidth="1"/>
    <col min="3334" max="3334" width="0" style="2" hidden="1" customWidth="1"/>
    <col min="3335" max="3335" width="14.28515625" style="2" customWidth="1"/>
    <col min="3336" max="3336" width="33.7109375" style="2" customWidth="1"/>
    <col min="3337" max="3337" width="18.7109375" style="2" customWidth="1"/>
    <col min="3338" max="3338" width="40.140625" style="2" customWidth="1"/>
    <col min="3339" max="3339" width="17.7109375" style="2" customWidth="1"/>
    <col min="3340" max="3340" width="19.5703125" style="2" customWidth="1"/>
    <col min="3341" max="3341" width="13.140625" style="2"/>
    <col min="3342" max="3342" width="15" style="2" bestFit="1" customWidth="1"/>
    <col min="3343" max="3580" width="13.140625" style="2"/>
    <col min="3581" max="3581" width="19.5703125" style="2" customWidth="1"/>
    <col min="3582" max="3582" width="16.5703125" style="2" customWidth="1"/>
    <col min="3583" max="3583" width="5.7109375" style="2" bestFit="1" customWidth="1"/>
    <col min="3584" max="3584" width="88.140625" style="2" customWidth="1"/>
    <col min="3585" max="3585" width="18.85546875" style="2" customWidth="1"/>
    <col min="3586" max="3586" width="18.140625" style="2" customWidth="1"/>
    <col min="3587" max="3587" width="19.28515625" style="2" customWidth="1"/>
    <col min="3588" max="3588" width="14.28515625" style="2" customWidth="1"/>
    <col min="3589" max="3589" width="16.5703125" style="2" customWidth="1"/>
    <col min="3590" max="3590" width="0" style="2" hidden="1" customWidth="1"/>
    <col min="3591" max="3591" width="14.28515625" style="2" customWidth="1"/>
    <col min="3592" max="3592" width="33.7109375" style="2" customWidth="1"/>
    <col min="3593" max="3593" width="18.7109375" style="2" customWidth="1"/>
    <col min="3594" max="3594" width="40.140625" style="2" customWidth="1"/>
    <col min="3595" max="3595" width="17.7109375" style="2" customWidth="1"/>
    <col min="3596" max="3596" width="19.5703125" style="2" customWidth="1"/>
    <col min="3597" max="3597" width="13.140625" style="2"/>
    <col min="3598" max="3598" width="15" style="2" bestFit="1" customWidth="1"/>
    <col min="3599" max="3836" width="13.140625" style="2"/>
    <col min="3837" max="3837" width="19.5703125" style="2" customWidth="1"/>
    <col min="3838" max="3838" width="16.5703125" style="2" customWidth="1"/>
    <col min="3839" max="3839" width="5.7109375" style="2" bestFit="1" customWidth="1"/>
    <col min="3840" max="3840" width="88.140625" style="2" customWidth="1"/>
    <col min="3841" max="3841" width="18.85546875" style="2" customWidth="1"/>
    <col min="3842" max="3842" width="18.140625" style="2" customWidth="1"/>
    <col min="3843" max="3843" width="19.28515625" style="2" customWidth="1"/>
    <col min="3844" max="3844" width="14.28515625" style="2" customWidth="1"/>
    <col min="3845" max="3845" width="16.5703125" style="2" customWidth="1"/>
    <col min="3846" max="3846" width="0" style="2" hidden="1" customWidth="1"/>
    <col min="3847" max="3847" width="14.28515625" style="2" customWidth="1"/>
    <col min="3848" max="3848" width="33.7109375" style="2" customWidth="1"/>
    <col min="3849" max="3849" width="18.7109375" style="2" customWidth="1"/>
    <col min="3850" max="3850" width="40.140625" style="2" customWidth="1"/>
    <col min="3851" max="3851" width="17.7109375" style="2" customWidth="1"/>
    <col min="3852" max="3852" width="19.5703125" style="2" customWidth="1"/>
    <col min="3853" max="3853" width="13.140625" style="2"/>
    <col min="3854" max="3854" width="15" style="2" bestFit="1" customWidth="1"/>
    <col min="3855" max="4092" width="13.140625" style="2"/>
    <col min="4093" max="4093" width="19.5703125" style="2" customWidth="1"/>
    <col min="4094" max="4094" width="16.5703125" style="2" customWidth="1"/>
    <col min="4095" max="4095" width="5.7109375" style="2" bestFit="1" customWidth="1"/>
    <col min="4096" max="4096" width="88.140625" style="2" customWidth="1"/>
    <col min="4097" max="4097" width="18.85546875" style="2" customWidth="1"/>
    <col min="4098" max="4098" width="18.140625" style="2" customWidth="1"/>
    <col min="4099" max="4099" width="19.28515625" style="2" customWidth="1"/>
    <col min="4100" max="4100" width="14.28515625" style="2" customWidth="1"/>
    <col min="4101" max="4101" width="16.5703125" style="2" customWidth="1"/>
    <col min="4102" max="4102" width="0" style="2" hidden="1" customWidth="1"/>
    <col min="4103" max="4103" width="14.28515625" style="2" customWidth="1"/>
    <col min="4104" max="4104" width="33.7109375" style="2" customWidth="1"/>
    <col min="4105" max="4105" width="18.7109375" style="2" customWidth="1"/>
    <col min="4106" max="4106" width="40.140625" style="2" customWidth="1"/>
    <col min="4107" max="4107" width="17.7109375" style="2" customWidth="1"/>
    <col min="4108" max="4108" width="19.5703125" style="2" customWidth="1"/>
    <col min="4109" max="4109" width="13.140625" style="2"/>
    <col min="4110" max="4110" width="15" style="2" bestFit="1" customWidth="1"/>
    <col min="4111" max="4348" width="13.140625" style="2"/>
    <col min="4349" max="4349" width="19.5703125" style="2" customWidth="1"/>
    <col min="4350" max="4350" width="16.5703125" style="2" customWidth="1"/>
    <col min="4351" max="4351" width="5.7109375" style="2" bestFit="1" customWidth="1"/>
    <col min="4352" max="4352" width="88.140625" style="2" customWidth="1"/>
    <col min="4353" max="4353" width="18.85546875" style="2" customWidth="1"/>
    <col min="4354" max="4354" width="18.140625" style="2" customWidth="1"/>
    <col min="4355" max="4355" width="19.28515625" style="2" customWidth="1"/>
    <col min="4356" max="4356" width="14.28515625" style="2" customWidth="1"/>
    <col min="4357" max="4357" width="16.5703125" style="2" customWidth="1"/>
    <col min="4358" max="4358" width="0" style="2" hidden="1" customWidth="1"/>
    <col min="4359" max="4359" width="14.28515625" style="2" customWidth="1"/>
    <col min="4360" max="4360" width="33.7109375" style="2" customWidth="1"/>
    <col min="4361" max="4361" width="18.7109375" style="2" customWidth="1"/>
    <col min="4362" max="4362" width="40.140625" style="2" customWidth="1"/>
    <col min="4363" max="4363" width="17.7109375" style="2" customWidth="1"/>
    <col min="4364" max="4364" width="19.5703125" style="2" customWidth="1"/>
    <col min="4365" max="4365" width="13.140625" style="2"/>
    <col min="4366" max="4366" width="15" style="2" bestFit="1" customWidth="1"/>
    <col min="4367" max="4604" width="13.140625" style="2"/>
    <col min="4605" max="4605" width="19.5703125" style="2" customWidth="1"/>
    <col min="4606" max="4606" width="16.5703125" style="2" customWidth="1"/>
    <col min="4607" max="4607" width="5.7109375" style="2" bestFit="1" customWidth="1"/>
    <col min="4608" max="4608" width="88.140625" style="2" customWidth="1"/>
    <col min="4609" max="4609" width="18.85546875" style="2" customWidth="1"/>
    <col min="4610" max="4610" width="18.140625" style="2" customWidth="1"/>
    <col min="4611" max="4611" width="19.28515625" style="2" customWidth="1"/>
    <col min="4612" max="4612" width="14.28515625" style="2" customWidth="1"/>
    <col min="4613" max="4613" width="16.5703125" style="2" customWidth="1"/>
    <col min="4614" max="4614" width="0" style="2" hidden="1" customWidth="1"/>
    <col min="4615" max="4615" width="14.28515625" style="2" customWidth="1"/>
    <col min="4616" max="4616" width="33.7109375" style="2" customWidth="1"/>
    <col min="4617" max="4617" width="18.7109375" style="2" customWidth="1"/>
    <col min="4618" max="4618" width="40.140625" style="2" customWidth="1"/>
    <col min="4619" max="4619" width="17.7109375" style="2" customWidth="1"/>
    <col min="4620" max="4620" width="19.5703125" style="2" customWidth="1"/>
    <col min="4621" max="4621" width="13.140625" style="2"/>
    <col min="4622" max="4622" width="15" style="2" bestFit="1" customWidth="1"/>
    <col min="4623" max="4860" width="13.140625" style="2"/>
    <col min="4861" max="4861" width="19.5703125" style="2" customWidth="1"/>
    <col min="4862" max="4862" width="16.5703125" style="2" customWidth="1"/>
    <col min="4863" max="4863" width="5.7109375" style="2" bestFit="1" customWidth="1"/>
    <col min="4864" max="4864" width="88.140625" style="2" customWidth="1"/>
    <col min="4865" max="4865" width="18.85546875" style="2" customWidth="1"/>
    <col min="4866" max="4866" width="18.140625" style="2" customWidth="1"/>
    <col min="4867" max="4867" width="19.28515625" style="2" customWidth="1"/>
    <col min="4868" max="4868" width="14.28515625" style="2" customWidth="1"/>
    <col min="4869" max="4869" width="16.5703125" style="2" customWidth="1"/>
    <col min="4870" max="4870" width="0" style="2" hidden="1" customWidth="1"/>
    <col min="4871" max="4871" width="14.28515625" style="2" customWidth="1"/>
    <col min="4872" max="4872" width="33.7109375" style="2" customWidth="1"/>
    <col min="4873" max="4873" width="18.7109375" style="2" customWidth="1"/>
    <col min="4874" max="4874" width="40.140625" style="2" customWidth="1"/>
    <col min="4875" max="4875" width="17.7109375" style="2" customWidth="1"/>
    <col min="4876" max="4876" width="19.5703125" style="2" customWidth="1"/>
    <col min="4877" max="4877" width="13.140625" style="2"/>
    <col min="4878" max="4878" width="15" style="2" bestFit="1" customWidth="1"/>
    <col min="4879" max="5116" width="13.140625" style="2"/>
    <col min="5117" max="5117" width="19.5703125" style="2" customWidth="1"/>
    <col min="5118" max="5118" width="16.5703125" style="2" customWidth="1"/>
    <col min="5119" max="5119" width="5.7109375" style="2" bestFit="1" customWidth="1"/>
    <col min="5120" max="5120" width="88.140625" style="2" customWidth="1"/>
    <col min="5121" max="5121" width="18.85546875" style="2" customWidth="1"/>
    <col min="5122" max="5122" width="18.140625" style="2" customWidth="1"/>
    <col min="5123" max="5123" width="19.28515625" style="2" customWidth="1"/>
    <col min="5124" max="5124" width="14.28515625" style="2" customWidth="1"/>
    <col min="5125" max="5125" width="16.5703125" style="2" customWidth="1"/>
    <col min="5126" max="5126" width="0" style="2" hidden="1" customWidth="1"/>
    <col min="5127" max="5127" width="14.28515625" style="2" customWidth="1"/>
    <col min="5128" max="5128" width="33.7109375" style="2" customWidth="1"/>
    <col min="5129" max="5129" width="18.7109375" style="2" customWidth="1"/>
    <col min="5130" max="5130" width="40.140625" style="2" customWidth="1"/>
    <col min="5131" max="5131" width="17.7109375" style="2" customWidth="1"/>
    <col min="5132" max="5132" width="19.5703125" style="2" customWidth="1"/>
    <col min="5133" max="5133" width="13.140625" style="2"/>
    <col min="5134" max="5134" width="15" style="2" bestFit="1" customWidth="1"/>
    <col min="5135" max="5372" width="13.140625" style="2"/>
    <col min="5373" max="5373" width="19.5703125" style="2" customWidth="1"/>
    <col min="5374" max="5374" width="16.5703125" style="2" customWidth="1"/>
    <col min="5375" max="5375" width="5.7109375" style="2" bestFit="1" customWidth="1"/>
    <col min="5376" max="5376" width="88.140625" style="2" customWidth="1"/>
    <col min="5377" max="5377" width="18.85546875" style="2" customWidth="1"/>
    <col min="5378" max="5378" width="18.140625" style="2" customWidth="1"/>
    <col min="5379" max="5379" width="19.28515625" style="2" customWidth="1"/>
    <col min="5380" max="5380" width="14.28515625" style="2" customWidth="1"/>
    <col min="5381" max="5381" width="16.5703125" style="2" customWidth="1"/>
    <col min="5382" max="5382" width="0" style="2" hidden="1" customWidth="1"/>
    <col min="5383" max="5383" width="14.28515625" style="2" customWidth="1"/>
    <col min="5384" max="5384" width="33.7109375" style="2" customWidth="1"/>
    <col min="5385" max="5385" width="18.7109375" style="2" customWidth="1"/>
    <col min="5386" max="5386" width="40.140625" style="2" customWidth="1"/>
    <col min="5387" max="5387" width="17.7109375" style="2" customWidth="1"/>
    <col min="5388" max="5388" width="19.5703125" style="2" customWidth="1"/>
    <col min="5389" max="5389" width="13.140625" style="2"/>
    <col min="5390" max="5390" width="15" style="2" bestFit="1" customWidth="1"/>
    <col min="5391" max="5628" width="13.140625" style="2"/>
    <col min="5629" max="5629" width="19.5703125" style="2" customWidth="1"/>
    <col min="5630" max="5630" width="16.5703125" style="2" customWidth="1"/>
    <col min="5631" max="5631" width="5.7109375" style="2" bestFit="1" customWidth="1"/>
    <col min="5632" max="5632" width="88.140625" style="2" customWidth="1"/>
    <col min="5633" max="5633" width="18.85546875" style="2" customWidth="1"/>
    <col min="5634" max="5634" width="18.140625" style="2" customWidth="1"/>
    <col min="5635" max="5635" width="19.28515625" style="2" customWidth="1"/>
    <col min="5636" max="5636" width="14.28515625" style="2" customWidth="1"/>
    <col min="5637" max="5637" width="16.5703125" style="2" customWidth="1"/>
    <col min="5638" max="5638" width="0" style="2" hidden="1" customWidth="1"/>
    <col min="5639" max="5639" width="14.28515625" style="2" customWidth="1"/>
    <col min="5640" max="5640" width="33.7109375" style="2" customWidth="1"/>
    <col min="5641" max="5641" width="18.7109375" style="2" customWidth="1"/>
    <col min="5642" max="5642" width="40.140625" style="2" customWidth="1"/>
    <col min="5643" max="5643" width="17.7109375" style="2" customWidth="1"/>
    <col min="5644" max="5644" width="19.5703125" style="2" customWidth="1"/>
    <col min="5645" max="5645" width="13.140625" style="2"/>
    <col min="5646" max="5646" width="15" style="2" bestFit="1" customWidth="1"/>
    <col min="5647" max="5884" width="13.140625" style="2"/>
    <col min="5885" max="5885" width="19.5703125" style="2" customWidth="1"/>
    <col min="5886" max="5886" width="16.5703125" style="2" customWidth="1"/>
    <col min="5887" max="5887" width="5.7109375" style="2" bestFit="1" customWidth="1"/>
    <col min="5888" max="5888" width="88.140625" style="2" customWidth="1"/>
    <col min="5889" max="5889" width="18.85546875" style="2" customWidth="1"/>
    <col min="5890" max="5890" width="18.140625" style="2" customWidth="1"/>
    <col min="5891" max="5891" width="19.28515625" style="2" customWidth="1"/>
    <col min="5892" max="5892" width="14.28515625" style="2" customWidth="1"/>
    <col min="5893" max="5893" width="16.5703125" style="2" customWidth="1"/>
    <col min="5894" max="5894" width="0" style="2" hidden="1" customWidth="1"/>
    <col min="5895" max="5895" width="14.28515625" style="2" customWidth="1"/>
    <col min="5896" max="5896" width="33.7109375" style="2" customWidth="1"/>
    <col min="5897" max="5897" width="18.7109375" style="2" customWidth="1"/>
    <col min="5898" max="5898" width="40.140625" style="2" customWidth="1"/>
    <col min="5899" max="5899" width="17.7109375" style="2" customWidth="1"/>
    <col min="5900" max="5900" width="19.5703125" style="2" customWidth="1"/>
    <col min="5901" max="5901" width="13.140625" style="2"/>
    <col min="5902" max="5902" width="15" style="2" bestFit="1" customWidth="1"/>
    <col min="5903" max="6140" width="13.140625" style="2"/>
    <col min="6141" max="6141" width="19.5703125" style="2" customWidth="1"/>
    <col min="6142" max="6142" width="16.5703125" style="2" customWidth="1"/>
    <col min="6143" max="6143" width="5.7109375" style="2" bestFit="1" customWidth="1"/>
    <col min="6144" max="6144" width="88.140625" style="2" customWidth="1"/>
    <col min="6145" max="6145" width="18.85546875" style="2" customWidth="1"/>
    <col min="6146" max="6146" width="18.140625" style="2" customWidth="1"/>
    <col min="6147" max="6147" width="19.28515625" style="2" customWidth="1"/>
    <col min="6148" max="6148" width="14.28515625" style="2" customWidth="1"/>
    <col min="6149" max="6149" width="16.5703125" style="2" customWidth="1"/>
    <col min="6150" max="6150" width="0" style="2" hidden="1" customWidth="1"/>
    <col min="6151" max="6151" width="14.28515625" style="2" customWidth="1"/>
    <col min="6152" max="6152" width="33.7109375" style="2" customWidth="1"/>
    <col min="6153" max="6153" width="18.7109375" style="2" customWidth="1"/>
    <col min="6154" max="6154" width="40.140625" style="2" customWidth="1"/>
    <col min="6155" max="6155" width="17.7109375" style="2" customWidth="1"/>
    <col min="6156" max="6156" width="19.5703125" style="2" customWidth="1"/>
    <col min="6157" max="6157" width="13.140625" style="2"/>
    <col min="6158" max="6158" width="15" style="2" bestFit="1" customWidth="1"/>
    <col min="6159" max="6396" width="13.140625" style="2"/>
    <col min="6397" max="6397" width="19.5703125" style="2" customWidth="1"/>
    <col min="6398" max="6398" width="16.5703125" style="2" customWidth="1"/>
    <col min="6399" max="6399" width="5.7109375" style="2" bestFit="1" customWidth="1"/>
    <col min="6400" max="6400" width="88.140625" style="2" customWidth="1"/>
    <col min="6401" max="6401" width="18.85546875" style="2" customWidth="1"/>
    <col min="6402" max="6402" width="18.140625" style="2" customWidth="1"/>
    <col min="6403" max="6403" width="19.28515625" style="2" customWidth="1"/>
    <col min="6404" max="6404" width="14.28515625" style="2" customWidth="1"/>
    <col min="6405" max="6405" width="16.5703125" style="2" customWidth="1"/>
    <col min="6406" max="6406" width="0" style="2" hidden="1" customWidth="1"/>
    <col min="6407" max="6407" width="14.28515625" style="2" customWidth="1"/>
    <col min="6408" max="6408" width="33.7109375" style="2" customWidth="1"/>
    <col min="6409" max="6409" width="18.7109375" style="2" customWidth="1"/>
    <col min="6410" max="6410" width="40.140625" style="2" customWidth="1"/>
    <col min="6411" max="6411" width="17.7109375" style="2" customWidth="1"/>
    <col min="6412" max="6412" width="19.5703125" style="2" customWidth="1"/>
    <col min="6413" max="6413" width="13.140625" style="2"/>
    <col min="6414" max="6414" width="15" style="2" bestFit="1" customWidth="1"/>
    <col min="6415" max="6652" width="13.140625" style="2"/>
    <col min="6653" max="6653" width="19.5703125" style="2" customWidth="1"/>
    <col min="6654" max="6654" width="16.5703125" style="2" customWidth="1"/>
    <col min="6655" max="6655" width="5.7109375" style="2" bestFit="1" customWidth="1"/>
    <col min="6656" max="6656" width="88.140625" style="2" customWidth="1"/>
    <col min="6657" max="6657" width="18.85546875" style="2" customWidth="1"/>
    <col min="6658" max="6658" width="18.140625" style="2" customWidth="1"/>
    <col min="6659" max="6659" width="19.28515625" style="2" customWidth="1"/>
    <col min="6660" max="6660" width="14.28515625" style="2" customWidth="1"/>
    <col min="6661" max="6661" width="16.5703125" style="2" customWidth="1"/>
    <col min="6662" max="6662" width="0" style="2" hidden="1" customWidth="1"/>
    <col min="6663" max="6663" width="14.28515625" style="2" customWidth="1"/>
    <col min="6664" max="6664" width="33.7109375" style="2" customWidth="1"/>
    <col min="6665" max="6665" width="18.7109375" style="2" customWidth="1"/>
    <col min="6666" max="6666" width="40.140625" style="2" customWidth="1"/>
    <col min="6667" max="6667" width="17.7109375" style="2" customWidth="1"/>
    <col min="6668" max="6668" width="19.5703125" style="2" customWidth="1"/>
    <col min="6669" max="6669" width="13.140625" style="2"/>
    <col min="6670" max="6670" width="15" style="2" bestFit="1" customWidth="1"/>
    <col min="6671" max="6908" width="13.140625" style="2"/>
    <col min="6909" max="6909" width="19.5703125" style="2" customWidth="1"/>
    <col min="6910" max="6910" width="16.5703125" style="2" customWidth="1"/>
    <col min="6911" max="6911" width="5.7109375" style="2" bestFit="1" customWidth="1"/>
    <col min="6912" max="6912" width="88.140625" style="2" customWidth="1"/>
    <col min="6913" max="6913" width="18.85546875" style="2" customWidth="1"/>
    <col min="6914" max="6914" width="18.140625" style="2" customWidth="1"/>
    <col min="6915" max="6915" width="19.28515625" style="2" customWidth="1"/>
    <col min="6916" max="6916" width="14.28515625" style="2" customWidth="1"/>
    <col min="6917" max="6917" width="16.5703125" style="2" customWidth="1"/>
    <col min="6918" max="6918" width="0" style="2" hidden="1" customWidth="1"/>
    <col min="6919" max="6919" width="14.28515625" style="2" customWidth="1"/>
    <col min="6920" max="6920" width="33.7109375" style="2" customWidth="1"/>
    <col min="6921" max="6921" width="18.7109375" style="2" customWidth="1"/>
    <col min="6922" max="6922" width="40.140625" style="2" customWidth="1"/>
    <col min="6923" max="6923" width="17.7109375" style="2" customWidth="1"/>
    <col min="6924" max="6924" width="19.5703125" style="2" customWidth="1"/>
    <col min="6925" max="6925" width="13.140625" style="2"/>
    <col min="6926" max="6926" width="15" style="2" bestFit="1" customWidth="1"/>
    <col min="6927" max="7164" width="13.140625" style="2"/>
    <col min="7165" max="7165" width="19.5703125" style="2" customWidth="1"/>
    <col min="7166" max="7166" width="16.5703125" style="2" customWidth="1"/>
    <col min="7167" max="7167" width="5.7109375" style="2" bestFit="1" customWidth="1"/>
    <col min="7168" max="7168" width="88.140625" style="2" customWidth="1"/>
    <col min="7169" max="7169" width="18.85546875" style="2" customWidth="1"/>
    <col min="7170" max="7170" width="18.140625" style="2" customWidth="1"/>
    <col min="7171" max="7171" width="19.28515625" style="2" customWidth="1"/>
    <col min="7172" max="7172" width="14.28515625" style="2" customWidth="1"/>
    <col min="7173" max="7173" width="16.5703125" style="2" customWidth="1"/>
    <col min="7174" max="7174" width="0" style="2" hidden="1" customWidth="1"/>
    <col min="7175" max="7175" width="14.28515625" style="2" customWidth="1"/>
    <col min="7176" max="7176" width="33.7109375" style="2" customWidth="1"/>
    <col min="7177" max="7177" width="18.7109375" style="2" customWidth="1"/>
    <col min="7178" max="7178" width="40.140625" style="2" customWidth="1"/>
    <col min="7179" max="7179" width="17.7109375" style="2" customWidth="1"/>
    <col min="7180" max="7180" width="19.5703125" style="2" customWidth="1"/>
    <col min="7181" max="7181" width="13.140625" style="2"/>
    <col min="7182" max="7182" width="15" style="2" bestFit="1" customWidth="1"/>
    <col min="7183" max="7420" width="13.140625" style="2"/>
    <col min="7421" max="7421" width="19.5703125" style="2" customWidth="1"/>
    <col min="7422" max="7422" width="16.5703125" style="2" customWidth="1"/>
    <col min="7423" max="7423" width="5.7109375" style="2" bestFit="1" customWidth="1"/>
    <col min="7424" max="7424" width="88.140625" style="2" customWidth="1"/>
    <col min="7425" max="7425" width="18.85546875" style="2" customWidth="1"/>
    <col min="7426" max="7426" width="18.140625" style="2" customWidth="1"/>
    <col min="7427" max="7427" width="19.28515625" style="2" customWidth="1"/>
    <col min="7428" max="7428" width="14.28515625" style="2" customWidth="1"/>
    <col min="7429" max="7429" width="16.5703125" style="2" customWidth="1"/>
    <col min="7430" max="7430" width="0" style="2" hidden="1" customWidth="1"/>
    <col min="7431" max="7431" width="14.28515625" style="2" customWidth="1"/>
    <col min="7432" max="7432" width="33.7109375" style="2" customWidth="1"/>
    <col min="7433" max="7433" width="18.7109375" style="2" customWidth="1"/>
    <col min="7434" max="7434" width="40.140625" style="2" customWidth="1"/>
    <col min="7435" max="7435" width="17.7109375" style="2" customWidth="1"/>
    <col min="7436" max="7436" width="19.5703125" style="2" customWidth="1"/>
    <col min="7437" max="7437" width="13.140625" style="2"/>
    <col min="7438" max="7438" width="15" style="2" bestFit="1" customWidth="1"/>
    <col min="7439" max="7676" width="13.140625" style="2"/>
    <col min="7677" max="7677" width="19.5703125" style="2" customWidth="1"/>
    <col min="7678" max="7678" width="16.5703125" style="2" customWidth="1"/>
    <col min="7679" max="7679" width="5.7109375" style="2" bestFit="1" customWidth="1"/>
    <col min="7680" max="7680" width="88.140625" style="2" customWidth="1"/>
    <col min="7681" max="7681" width="18.85546875" style="2" customWidth="1"/>
    <col min="7682" max="7682" width="18.140625" style="2" customWidth="1"/>
    <col min="7683" max="7683" width="19.28515625" style="2" customWidth="1"/>
    <col min="7684" max="7684" width="14.28515625" style="2" customWidth="1"/>
    <col min="7685" max="7685" width="16.5703125" style="2" customWidth="1"/>
    <col min="7686" max="7686" width="0" style="2" hidden="1" customWidth="1"/>
    <col min="7687" max="7687" width="14.28515625" style="2" customWidth="1"/>
    <col min="7688" max="7688" width="33.7109375" style="2" customWidth="1"/>
    <col min="7689" max="7689" width="18.7109375" style="2" customWidth="1"/>
    <col min="7690" max="7690" width="40.140625" style="2" customWidth="1"/>
    <col min="7691" max="7691" width="17.7109375" style="2" customWidth="1"/>
    <col min="7692" max="7692" width="19.5703125" style="2" customWidth="1"/>
    <col min="7693" max="7693" width="13.140625" style="2"/>
    <col min="7694" max="7694" width="15" style="2" bestFit="1" customWidth="1"/>
    <col min="7695" max="7932" width="13.140625" style="2"/>
    <col min="7933" max="7933" width="19.5703125" style="2" customWidth="1"/>
    <col min="7934" max="7934" width="16.5703125" style="2" customWidth="1"/>
    <col min="7935" max="7935" width="5.7109375" style="2" bestFit="1" customWidth="1"/>
    <col min="7936" max="7936" width="88.140625" style="2" customWidth="1"/>
    <col min="7937" max="7937" width="18.85546875" style="2" customWidth="1"/>
    <col min="7938" max="7938" width="18.140625" style="2" customWidth="1"/>
    <col min="7939" max="7939" width="19.28515625" style="2" customWidth="1"/>
    <col min="7940" max="7940" width="14.28515625" style="2" customWidth="1"/>
    <col min="7941" max="7941" width="16.5703125" style="2" customWidth="1"/>
    <col min="7942" max="7942" width="0" style="2" hidden="1" customWidth="1"/>
    <col min="7943" max="7943" width="14.28515625" style="2" customWidth="1"/>
    <col min="7944" max="7944" width="33.7109375" style="2" customWidth="1"/>
    <col min="7945" max="7945" width="18.7109375" style="2" customWidth="1"/>
    <col min="7946" max="7946" width="40.140625" style="2" customWidth="1"/>
    <col min="7947" max="7947" width="17.7109375" style="2" customWidth="1"/>
    <col min="7948" max="7948" width="19.5703125" style="2" customWidth="1"/>
    <col min="7949" max="7949" width="13.140625" style="2"/>
    <col min="7950" max="7950" width="15" style="2" bestFit="1" customWidth="1"/>
    <col min="7951" max="8188" width="13.140625" style="2"/>
    <col min="8189" max="8189" width="19.5703125" style="2" customWidth="1"/>
    <col min="8190" max="8190" width="16.5703125" style="2" customWidth="1"/>
    <col min="8191" max="8191" width="5.7109375" style="2" bestFit="1" customWidth="1"/>
    <col min="8192" max="8192" width="88.140625" style="2" customWidth="1"/>
    <col min="8193" max="8193" width="18.85546875" style="2" customWidth="1"/>
    <col min="8194" max="8194" width="18.140625" style="2" customWidth="1"/>
    <col min="8195" max="8195" width="19.28515625" style="2" customWidth="1"/>
    <col min="8196" max="8196" width="14.28515625" style="2" customWidth="1"/>
    <col min="8197" max="8197" width="16.5703125" style="2" customWidth="1"/>
    <col min="8198" max="8198" width="0" style="2" hidden="1" customWidth="1"/>
    <col min="8199" max="8199" width="14.28515625" style="2" customWidth="1"/>
    <col min="8200" max="8200" width="33.7109375" style="2" customWidth="1"/>
    <col min="8201" max="8201" width="18.7109375" style="2" customWidth="1"/>
    <col min="8202" max="8202" width="40.140625" style="2" customWidth="1"/>
    <col min="8203" max="8203" width="17.7109375" style="2" customWidth="1"/>
    <col min="8204" max="8204" width="19.5703125" style="2" customWidth="1"/>
    <col min="8205" max="8205" width="13.140625" style="2"/>
    <col min="8206" max="8206" width="15" style="2" bestFit="1" customWidth="1"/>
    <col min="8207" max="8444" width="13.140625" style="2"/>
    <col min="8445" max="8445" width="19.5703125" style="2" customWidth="1"/>
    <col min="8446" max="8446" width="16.5703125" style="2" customWidth="1"/>
    <col min="8447" max="8447" width="5.7109375" style="2" bestFit="1" customWidth="1"/>
    <col min="8448" max="8448" width="88.140625" style="2" customWidth="1"/>
    <col min="8449" max="8449" width="18.85546875" style="2" customWidth="1"/>
    <col min="8450" max="8450" width="18.140625" style="2" customWidth="1"/>
    <col min="8451" max="8451" width="19.28515625" style="2" customWidth="1"/>
    <col min="8452" max="8452" width="14.28515625" style="2" customWidth="1"/>
    <col min="8453" max="8453" width="16.5703125" style="2" customWidth="1"/>
    <col min="8454" max="8454" width="0" style="2" hidden="1" customWidth="1"/>
    <col min="8455" max="8455" width="14.28515625" style="2" customWidth="1"/>
    <col min="8456" max="8456" width="33.7109375" style="2" customWidth="1"/>
    <col min="8457" max="8457" width="18.7109375" style="2" customWidth="1"/>
    <col min="8458" max="8458" width="40.140625" style="2" customWidth="1"/>
    <col min="8459" max="8459" width="17.7109375" style="2" customWidth="1"/>
    <col min="8460" max="8460" width="19.5703125" style="2" customWidth="1"/>
    <col min="8461" max="8461" width="13.140625" style="2"/>
    <col min="8462" max="8462" width="15" style="2" bestFit="1" customWidth="1"/>
    <col min="8463" max="8700" width="13.140625" style="2"/>
    <col min="8701" max="8701" width="19.5703125" style="2" customWidth="1"/>
    <col min="8702" max="8702" width="16.5703125" style="2" customWidth="1"/>
    <col min="8703" max="8703" width="5.7109375" style="2" bestFit="1" customWidth="1"/>
    <col min="8704" max="8704" width="88.140625" style="2" customWidth="1"/>
    <col min="8705" max="8705" width="18.85546875" style="2" customWidth="1"/>
    <col min="8706" max="8706" width="18.140625" style="2" customWidth="1"/>
    <col min="8707" max="8707" width="19.28515625" style="2" customWidth="1"/>
    <col min="8708" max="8708" width="14.28515625" style="2" customWidth="1"/>
    <col min="8709" max="8709" width="16.5703125" style="2" customWidth="1"/>
    <col min="8710" max="8710" width="0" style="2" hidden="1" customWidth="1"/>
    <col min="8711" max="8711" width="14.28515625" style="2" customWidth="1"/>
    <col min="8712" max="8712" width="33.7109375" style="2" customWidth="1"/>
    <col min="8713" max="8713" width="18.7109375" style="2" customWidth="1"/>
    <col min="8714" max="8714" width="40.140625" style="2" customWidth="1"/>
    <col min="8715" max="8715" width="17.7109375" style="2" customWidth="1"/>
    <col min="8716" max="8716" width="19.5703125" style="2" customWidth="1"/>
    <col min="8717" max="8717" width="13.140625" style="2"/>
    <col min="8718" max="8718" width="15" style="2" bestFit="1" customWidth="1"/>
    <col min="8719" max="8956" width="13.140625" style="2"/>
    <col min="8957" max="8957" width="19.5703125" style="2" customWidth="1"/>
    <col min="8958" max="8958" width="16.5703125" style="2" customWidth="1"/>
    <col min="8959" max="8959" width="5.7109375" style="2" bestFit="1" customWidth="1"/>
    <col min="8960" max="8960" width="88.140625" style="2" customWidth="1"/>
    <col min="8961" max="8961" width="18.85546875" style="2" customWidth="1"/>
    <col min="8962" max="8962" width="18.140625" style="2" customWidth="1"/>
    <col min="8963" max="8963" width="19.28515625" style="2" customWidth="1"/>
    <col min="8964" max="8964" width="14.28515625" style="2" customWidth="1"/>
    <col min="8965" max="8965" width="16.5703125" style="2" customWidth="1"/>
    <col min="8966" max="8966" width="0" style="2" hidden="1" customWidth="1"/>
    <col min="8967" max="8967" width="14.28515625" style="2" customWidth="1"/>
    <col min="8968" max="8968" width="33.7109375" style="2" customWidth="1"/>
    <col min="8969" max="8969" width="18.7109375" style="2" customWidth="1"/>
    <col min="8970" max="8970" width="40.140625" style="2" customWidth="1"/>
    <col min="8971" max="8971" width="17.7109375" style="2" customWidth="1"/>
    <col min="8972" max="8972" width="19.5703125" style="2" customWidth="1"/>
    <col min="8973" max="8973" width="13.140625" style="2"/>
    <col min="8974" max="8974" width="15" style="2" bestFit="1" customWidth="1"/>
    <col min="8975" max="9212" width="13.140625" style="2"/>
    <col min="9213" max="9213" width="19.5703125" style="2" customWidth="1"/>
    <col min="9214" max="9214" width="16.5703125" style="2" customWidth="1"/>
    <col min="9215" max="9215" width="5.7109375" style="2" bestFit="1" customWidth="1"/>
    <col min="9216" max="9216" width="88.140625" style="2" customWidth="1"/>
    <col min="9217" max="9217" width="18.85546875" style="2" customWidth="1"/>
    <col min="9218" max="9218" width="18.140625" style="2" customWidth="1"/>
    <col min="9219" max="9219" width="19.28515625" style="2" customWidth="1"/>
    <col min="9220" max="9220" width="14.28515625" style="2" customWidth="1"/>
    <col min="9221" max="9221" width="16.5703125" style="2" customWidth="1"/>
    <col min="9222" max="9222" width="0" style="2" hidden="1" customWidth="1"/>
    <col min="9223" max="9223" width="14.28515625" style="2" customWidth="1"/>
    <col min="9224" max="9224" width="33.7109375" style="2" customWidth="1"/>
    <col min="9225" max="9225" width="18.7109375" style="2" customWidth="1"/>
    <col min="9226" max="9226" width="40.140625" style="2" customWidth="1"/>
    <col min="9227" max="9227" width="17.7109375" style="2" customWidth="1"/>
    <col min="9228" max="9228" width="19.5703125" style="2" customWidth="1"/>
    <col min="9229" max="9229" width="13.140625" style="2"/>
    <col min="9230" max="9230" width="15" style="2" bestFit="1" customWidth="1"/>
    <col min="9231" max="9468" width="13.140625" style="2"/>
    <col min="9469" max="9469" width="19.5703125" style="2" customWidth="1"/>
    <col min="9470" max="9470" width="16.5703125" style="2" customWidth="1"/>
    <col min="9471" max="9471" width="5.7109375" style="2" bestFit="1" customWidth="1"/>
    <col min="9472" max="9472" width="88.140625" style="2" customWidth="1"/>
    <col min="9473" max="9473" width="18.85546875" style="2" customWidth="1"/>
    <col min="9474" max="9474" width="18.140625" style="2" customWidth="1"/>
    <col min="9475" max="9475" width="19.28515625" style="2" customWidth="1"/>
    <col min="9476" max="9476" width="14.28515625" style="2" customWidth="1"/>
    <col min="9477" max="9477" width="16.5703125" style="2" customWidth="1"/>
    <col min="9478" max="9478" width="0" style="2" hidden="1" customWidth="1"/>
    <col min="9479" max="9479" width="14.28515625" style="2" customWidth="1"/>
    <col min="9480" max="9480" width="33.7109375" style="2" customWidth="1"/>
    <col min="9481" max="9481" width="18.7109375" style="2" customWidth="1"/>
    <col min="9482" max="9482" width="40.140625" style="2" customWidth="1"/>
    <col min="9483" max="9483" width="17.7109375" style="2" customWidth="1"/>
    <col min="9484" max="9484" width="19.5703125" style="2" customWidth="1"/>
    <col min="9485" max="9485" width="13.140625" style="2"/>
    <col min="9486" max="9486" width="15" style="2" bestFit="1" customWidth="1"/>
    <col min="9487" max="9724" width="13.140625" style="2"/>
    <col min="9725" max="9725" width="19.5703125" style="2" customWidth="1"/>
    <col min="9726" max="9726" width="16.5703125" style="2" customWidth="1"/>
    <col min="9727" max="9727" width="5.7109375" style="2" bestFit="1" customWidth="1"/>
    <col min="9728" max="9728" width="88.140625" style="2" customWidth="1"/>
    <col min="9729" max="9729" width="18.85546875" style="2" customWidth="1"/>
    <col min="9730" max="9730" width="18.140625" style="2" customWidth="1"/>
    <col min="9731" max="9731" width="19.28515625" style="2" customWidth="1"/>
    <col min="9732" max="9732" width="14.28515625" style="2" customWidth="1"/>
    <col min="9733" max="9733" width="16.5703125" style="2" customWidth="1"/>
    <col min="9734" max="9734" width="0" style="2" hidden="1" customWidth="1"/>
    <col min="9735" max="9735" width="14.28515625" style="2" customWidth="1"/>
    <col min="9736" max="9736" width="33.7109375" style="2" customWidth="1"/>
    <col min="9737" max="9737" width="18.7109375" style="2" customWidth="1"/>
    <col min="9738" max="9738" width="40.140625" style="2" customWidth="1"/>
    <col min="9739" max="9739" width="17.7109375" style="2" customWidth="1"/>
    <col min="9740" max="9740" width="19.5703125" style="2" customWidth="1"/>
    <col min="9741" max="9741" width="13.140625" style="2"/>
    <col min="9742" max="9742" width="15" style="2" bestFit="1" customWidth="1"/>
    <col min="9743" max="9980" width="13.140625" style="2"/>
    <col min="9981" max="9981" width="19.5703125" style="2" customWidth="1"/>
    <col min="9982" max="9982" width="16.5703125" style="2" customWidth="1"/>
    <col min="9983" max="9983" width="5.7109375" style="2" bestFit="1" customWidth="1"/>
    <col min="9984" max="9984" width="88.140625" style="2" customWidth="1"/>
    <col min="9985" max="9985" width="18.85546875" style="2" customWidth="1"/>
    <col min="9986" max="9986" width="18.140625" style="2" customWidth="1"/>
    <col min="9987" max="9987" width="19.28515625" style="2" customWidth="1"/>
    <col min="9988" max="9988" width="14.28515625" style="2" customWidth="1"/>
    <col min="9989" max="9989" width="16.5703125" style="2" customWidth="1"/>
    <col min="9990" max="9990" width="0" style="2" hidden="1" customWidth="1"/>
    <col min="9991" max="9991" width="14.28515625" style="2" customWidth="1"/>
    <col min="9992" max="9992" width="33.7109375" style="2" customWidth="1"/>
    <col min="9993" max="9993" width="18.7109375" style="2" customWidth="1"/>
    <col min="9994" max="9994" width="40.140625" style="2" customWidth="1"/>
    <col min="9995" max="9995" width="17.7109375" style="2" customWidth="1"/>
    <col min="9996" max="9996" width="19.5703125" style="2" customWidth="1"/>
    <col min="9997" max="9997" width="13.140625" style="2"/>
    <col min="9998" max="9998" width="15" style="2" bestFit="1" customWidth="1"/>
    <col min="9999" max="10236" width="13.140625" style="2"/>
    <col min="10237" max="10237" width="19.5703125" style="2" customWidth="1"/>
    <col min="10238" max="10238" width="16.5703125" style="2" customWidth="1"/>
    <col min="10239" max="10239" width="5.7109375" style="2" bestFit="1" customWidth="1"/>
    <col min="10240" max="10240" width="88.140625" style="2" customWidth="1"/>
    <col min="10241" max="10241" width="18.85546875" style="2" customWidth="1"/>
    <col min="10242" max="10242" width="18.140625" style="2" customWidth="1"/>
    <col min="10243" max="10243" width="19.28515625" style="2" customWidth="1"/>
    <col min="10244" max="10244" width="14.28515625" style="2" customWidth="1"/>
    <col min="10245" max="10245" width="16.5703125" style="2" customWidth="1"/>
    <col min="10246" max="10246" width="0" style="2" hidden="1" customWidth="1"/>
    <col min="10247" max="10247" width="14.28515625" style="2" customWidth="1"/>
    <col min="10248" max="10248" width="33.7109375" style="2" customWidth="1"/>
    <col min="10249" max="10249" width="18.7109375" style="2" customWidth="1"/>
    <col min="10250" max="10250" width="40.140625" style="2" customWidth="1"/>
    <col min="10251" max="10251" width="17.7109375" style="2" customWidth="1"/>
    <col min="10252" max="10252" width="19.5703125" style="2" customWidth="1"/>
    <col min="10253" max="10253" width="13.140625" style="2"/>
    <col min="10254" max="10254" width="15" style="2" bestFit="1" customWidth="1"/>
    <col min="10255" max="10492" width="13.140625" style="2"/>
    <col min="10493" max="10493" width="19.5703125" style="2" customWidth="1"/>
    <col min="10494" max="10494" width="16.5703125" style="2" customWidth="1"/>
    <col min="10495" max="10495" width="5.7109375" style="2" bestFit="1" customWidth="1"/>
    <col min="10496" max="10496" width="88.140625" style="2" customWidth="1"/>
    <col min="10497" max="10497" width="18.85546875" style="2" customWidth="1"/>
    <col min="10498" max="10498" width="18.140625" style="2" customWidth="1"/>
    <col min="10499" max="10499" width="19.28515625" style="2" customWidth="1"/>
    <col min="10500" max="10500" width="14.28515625" style="2" customWidth="1"/>
    <col min="10501" max="10501" width="16.5703125" style="2" customWidth="1"/>
    <col min="10502" max="10502" width="0" style="2" hidden="1" customWidth="1"/>
    <col min="10503" max="10503" width="14.28515625" style="2" customWidth="1"/>
    <col min="10504" max="10504" width="33.7109375" style="2" customWidth="1"/>
    <col min="10505" max="10505" width="18.7109375" style="2" customWidth="1"/>
    <col min="10506" max="10506" width="40.140625" style="2" customWidth="1"/>
    <col min="10507" max="10507" width="17.7109375" style="2" customWidth="1"/>
    <col min="10508" max="10508" width="19.5703125" style="2" customWidth="1"/>
    <col min="10509" max="10509" width="13.140625" style="2"/>
    <col min="10510" max="10510" width="15" style="2" bestFit="1" customWidth="1"/>
    <col min="10511" max="10748" width="13.140625" style="2"/>
    <col min="10749" max="10749" width="19.5703125" style="2" customWidth="1"/>
    <col min="10750" max="10750" width="16.5703125" style="2" customWidth="1"/>
    <col min="10751" max="10751" width="5.7109375" style="2" bestFit="1" customWidth="1"/>
    <col min="10752" max="10752" width="88.140625" style="2" customWidth="1"/>
    <col min="10753" max="10753" width="18.85546875" style="2" customWidth="1"/>
    <col min="10754" max="10754" width="18.140625" style="2" customWidth="1"/>
    <col min="10755" max="10755" width="19.28515625" style="2" customWidth="1"/>
    <col min="10756" max="10756" width="14.28515625" style="2" customWidth="1"/>
    <col min="10757" max="10757" width="16.5703125" style="2" customWidth="1"/>
    <col min="10758" max="10758" width="0" style="2" hidden="1" customWidth="1"/>
    <col min="10759" max="10759" width="14.28515625" style="2" customWidth="1"/>
    <col min="10760" max="10760" width="33.7109375" style="2" customWidth="1"/>
    <col min="10761" max="10761" width="18.7109375" style="2" customWidth="1"/>
    <col min="10762" max="10762" width="40.140625" style="2" customWidth="1"/>
    <col min="10763" max="10763" width="17.7109375" style="2" customWidth="1"/>
    <col min="10764" max="10764" width="19.5703125" style="2" customWidth="1"/>
    <col min="10765" max="10765" width="13.140625" style="2"/>
    <col min="10766" max="10766" width="15" style="2" bestFit="1" customWidth="1"/>
    <col min="10767" max="11004" width="13.140625" style="2"/>
    <col min="11005" max="11005" width="19.5703125" style="2" customWidth="1"/>
    <col min="11006" max="11006" width="16.5703125" style="2" customWidth="1"/>
    <col min="11007" max="11007" width="5.7109375" style="2" bestFit="1" customWidth="1"/>
    <col min="11008" max="11008" width="88.140625" style="2" customWidth="1"/>
    <col min="11009" max="11009" width="18.85546875" style="2" customWidth="1"/>
    <col min="11010" max="11010" width="18.140625" style="2" customWidth="1"/>
    <col min="11011" max="11011" width="19.28515625" style="2" customWidth="1"/>
    <col min="11012" max="11012" width="14.28515625" style="2" customWidth="1"/>
    <col min="11013" max="11013" width="16.5703125" style="2" customWidth="1"/>
    <col min="11014" max="11014" width="0" style="2" hidden="1" customWidth="1"/>
    <col min="11015" max="11015" width="14.28515625" style="2" customWidth="1"/>
    <col min="11016" max="11016" width="33.7109375" style="2" customWidth="1"/>
    <col min="11017" max="11017" width="18.7109375" style="2" customWidth="1"/>
    <col min="11018" max="11018" width="40.140625" style="2" customWidth="1"/>
    <col min="11019" max="11019" width="17.7109375" style="2" customWidth="1"/>
    <col min="11020" max="11020" width="19.5703125" style="2" customWidth="1"/>
    <col min="11021" max="11021" width="13.140625" style="2"/>
    <col min="11022" max="11022" width="15" style="2" bestFit="1" customWidth="1"/>
    <col min="11023" max="11260" width="13.140625" style="2"/>
    <col min="11261" max="11261" width="19.5703125" style="2" customWidth="1"/>
    <col min="11262" max="11262" width="16.5703125" style="2" customWidth="1"/>
    <col min="11263" max="11263" width="5.7109375" style="2" bestFit="1" customWidth="1"/>
    <col min="11264" max="11264" width="88.140625" style="2" customWidth="1"/>
    <col min="11265" max="11265" width="18.85546875" style="2" customWidth="1"/>
    <col min="11266" max="11266" width="18.140625" style="2" customWidth="1"/>
    <col min="11267" max="11267" width="19.28515625" style="2" customWidth="1"/>
    <col min="11268" max="11268" width="14.28515625" style="2" customWidth="1"/>
    <col min="11269" max="11269" width="16.5703125" style="2" customWidth="1"/>
    <col min="11270" max="11270" width="0" style="2" hidden="1" customWidth="1"/>
    <col min="11271" max="11271" width="14.28515625" style="2" customWidth="1"/>
    <col min="11272" max="11272" width="33.7109375" style="2" customWidth="1"/>
    <col min="11273" max="11273" width="18.7109375" style="2" customWidth="1"/>
    <col min="11274" max="11274" width="40.140625" style="2" customWidth="1"/>
    <col min="11275" max="11275" width="17.7109375" style="2" customWidth="1"/>
    <col min="11276" max="11276" width="19.5703125" style="2" customWidth="1"/>
    <col min="11277" max="11277" width="13.140625" style="2"/>
    <col min="11278" max="11278" width="15" style="2" bestFit="1" customWidth="1"/>
    <col min="11279" max="11516" width="13.140625" style="2"/>
    <col min="11517" max="11517" width="19.5703125" style="2" customWidth="1"/>
    <col min="11518" max="11518" width="16.5703125" style="2" customWidth="1"/>
    <col min="11519" max="11519" width="5.7109375" style="2" bestFit="1" customWidth="1"/>
    <col min="11520" max="11520" width="88.140625" style="2" customWidth="1"/>
    <col min="11521" max="11521" width="18.85546875" style="2" customWidth="1"/>
    <col min="11522" max="11522" width="18.140625" style="2" customWidth="1"/>
    <col min="11523" max="11523" width="19.28515625" style="2" customWidth="1"/>
    <col min="11524" max="11524" width="14.28515625" style="2" customWidth="1"/>
    <col min="11525" max="11525" width="16.5703125" style="2" customWidth="1"/>
    <col min="11526" max="11526" width="0" style="2" hidden="1" customWidth="1"/>
    <col min="11527" max="11527" width="14.28515625" style="2" customWidth="1"/>
    <col min="11528" max="11528" width="33.7109375" style="2" customWidth="1"/>
    <col min="11529" max="11529" width="18.7109375" style="2" customWidth="1"/>
    <col min="11530" max="11530" width="40.140625" style="2" customWidth="1"/>
    <col min="11531" max="11531" width="17.7109375" style="2" customWidth="1"/>
    <col min="11532" max="11532" width="19.5703125" style="2" customWidth="1"/>
    <col min="11533" max="11533" width="13.140625" style="2"/>
    <col min="11534" max="11534" width="15" style="2" bestFit="1" customWidth="1"/>
    <col min="11535" max="11772" width="13.140625" style="2"/>
    <col min="11773" max="11773" width="19.5703125" style="2" customWidth="1"/>
    <col min="11774" max="11774" width="16.5703125" style="2" customWidth="1"/>
    <col min="11775" max="11775" width="5.7109375" style="2" bestFit="1" customWidth="1"/>
    <col min="11776" max="11776" width="88.140625" style="2" customWidth="1"/>
    <col min="11777" max="11777" width="18.85546875" style="2" customWidth="1"/>
    <col min="11778" max="11778" width="18.140625" style="2" customWidth="1"/>
    <col min="11779" max="11779" width="19.28515625" style="2" customWidth="1"/>
    <col min="11780" max="11780" width="14.28515625" style="2" customWidth="1"/>
    <col min="11781" max="11781" width="16.5703125" style="2" customWidth="1"/>
    <col min="11782" max="11782" width="0" style="2" hidden="1" customWidth="1"/>
    <col min="11783" max="11783" width="14.28515625" style="2" customWidth="1"/>
    <col min="11784" max="11784" width="33.7109375" style="2" customWidth="1"/>
    <col min="11785" max="11785" width="18.7109375" style="2" customWidth="1"/>
    <col min="11786" max="11786" width="40.140625" style="2" customWidth="1"/>
    <col min="11787" max="11787" width="17.7109375" style="2" customWidth="1"/>
    <col min="11788" max="11788" width="19.5703125" style="2" customWidth="1"/>
    <col min="11789" max="11789" width="13.140625" style="2"/>
    <col min="11790" max="11790" width="15" style="2" bestFit="1" customWidth="1"/>
    <col min="11791" max="12028" width="13.140625" style="2"/>
    <col min="12029" max="12029" width="19.5703125" style="2" customWidth="1"/>
    <col min="12030" max="12030" width="16.5703125" style="2" customWidth="1"/>
    <col min="12031" max="12031" width="5.7109375" style="2" bestFit="1" customWidth="1"/>
    <col min="12032" max="12032" width="88.140625" style="2" customWidth="1"/>
    <col min="12033" max="12033" width="18.85546875" style="2" customWidth="1"/>
    <col min="12034" max="12034" width="18.140625" style="2" customWidth="1"/>
    <col min="12035" max="12035" width="19.28515625" style="2" customWidth="1"/>
    <col min="12036" max="12036" width="14.28515625" style="2" customWidth="1"/>
    <col min="12037" max="12037" width="16.5703125" style="2" customWidth="1"/>
    <col min="12038" max="12038" width="0" style="2" hidden="1" customWidth="1"/>
    <col min="12039" max="12039" width="14.28515625" style="2" customWidth="1"/>
    <col min="12040" max="12040" width="33.7109375" style="2" customWidth="1"/>
    <col min="12041" max="12041" width="18.7109375" style="2" customWidth="1"/>
    <col min="12042" max="12042" width="40.140625" style="2" customWidth="1"/>
    <col min="12043" max="12043" width="17.7109375" style="2" customWidth="1"/>
    <col min="12044" max="12044" width="19.5703125" style="2" customWidth="1"/>
    <col min="12045" max="12045" width="13.140625" style="2"/>
    <col min="12046" max="12046" width="15" style="2" bestFit="1" customWidth="1"/>
    <col min="12047" max="12284" width="13.140625" style="2"/>
    <col min="12285" max="12285" width="19.5703125" style="2" customWidth="1"/>
    <col min="12286" max="12286" width="16.5703125" style="2" customWidth="1"/>
    <col min="12287" max="12287" width="5.7109375" style="2" bestFit="1" customWidth="1"/>
    <col min="12288" max="12288" width="88.140625" style="2" customWidth="1"/>
    <col min="12289" max="12289" width="18.85546875" style="2" customWidth="1"/>
    <col min="12290" max="12290" width="18.140625" style="2" customWidth="1"/>
    <col min="12291" max="12291" width="19.28515625" style="2" customWidth="1"/>
    <col min="12292" max="12292" width="14.28515625" style="2" customWidth="1"/>
    <col min="12293" max="12293" width="16.5703125" style="2" customWidth="1"/>
    <col min="12294" max="12294" width="0" style="2" hidden="1" customWidth="1"/>
    <col min="12295" max="12295" width="14.28515625" style="2" customWidth="1"/>
    <col min="12296" max="12296" width="33.7109375" style="2" customWidth="1"/>
    <col min="12297" max="12297" width="18.7109375" style="2" customWidth="1"/>
    <col min="12298" max="12298" width="40.140625" style="2" customWidth="1"/>
    <col min="12299" max="12299" width="17.7109375" style="2" customWidth="1"/>
    <col min="12300" max="12300" width="19.5703125" style="2" customWidth="1"/>
    <col min="12301" max="12301" width="13.140625" style="2"/>
    <col min="12302" max="12302" width="15" style="2" bestFit="1" customWidth="1"/>
    <col min="12303" max="12540" width="13.140625" style="2"/>
    <col min="12541" max="12541" width="19.5703125" style="2" customWidth="1"/>
    <col min="12542" max="12542" width="16.5703125" style="2" customWidth="1"/>
    <col min="12543" max="12543" width="5.7109375" style="2" bestFit="1" customWidth="1"/>
    <col min="12544" max="12544" width="88.140625" style="2" customWidth="1"/>
    <col min="12545" max="12545" width="18.85546875" style="2" customWidth="1"/>
    <col min="12546" max="12546" width="18.140625" style="2" customWidth="1"/>
    <col min="12547" max="12547" width="19.28515625" style="2" customWidth="1"/>
    <col min="12548" max="12548" width="14.28515625" style="2" customWidth="1"/>
    <col min="12549" max="12549" width="16.5703125" style="2" customWidth="1"/>
    <col min="12550" max="12550" width="0" style="2" hidden="1" customWidth="1"/>
    <col min="12551" max="12551" width="14.28515625" style="2" customWidth="1"/>
    <col min="12552" max="12552" width="33.7109375" style="2" customWidth="1"/>
    <col min="12553" max="12553" width="18.7109375" style="2" customWidth="1"/>
    <col min="12554" max="12554" width="40.140625" style="2" customWidth="1"/>
    <col min="12555" max="12555" width="17.7109375" style="2" customWidth="1"/>
    <col min="12556" max="12556" width="19.5703125" style="2" customWidth="1"/>
    <col min="12557" max="12557" width="13.140625" style="2"/>
    <col min="12558" max="12558" width="15" style="2" bestFit="1" customWidth="1"/>
    <col min="12559" max="12796" width="13.140625" style="2"/>
    <col min="12797" max="12797" width="19.5703125" style="2" customWidth="1"/>
    <col min="12798" max="12798" width="16.5703125" style="2" customWidth="1"/>
    <col min="12799" max="12799" width="5.7109375" style="2" bestFit="1" customWidth="1"/>
    <col min="12800" max="12800" width="88.140625" style="2" customWidth="1"/>
    <col min="12801" max="12801" width="18.85546875" style="2" customWidth="1"/>
    <col min="12802" max="12802" width="18.140625" style="2" customWidth="1"/>
    <col min="12803" max="12803" width="19.28515625" style="2" customWidth="1"/>
    <col min="12804" max="12804" width="14.28515625" style="2" customWidth="1"/>
    <col min="12805" max="12805" width="16.5703125" style="2" customWidth="1"/>
    <col min="12806" max="12806" width="0" style="2" hidden="1" customWidth="1"/>
    <col min="12807" max="12807" width="14.28515625" style="2" customWidth="1"/>
    <col min="12808" max="12808" width="33.7109375" style="2" customWidth="1"/>
    <col min="12809" max="12809" width="18.7109375" style="2" customWidth="1"/>
    <col min="12810" max="12810" width="40.140625" style="2" customWidth="1"/>
    <col min="12811" max="12811" width="17.7109375" style="2" customWidth="1"/>
    <col min="12812" max="12812" width="19.5703125" style="2" customWidth="1"/>
    <col min="12813" max="12813" width="13.140625" style="2"/>
    <col min="12814" max="12814" width="15" style="2" bestFit="1" customWidth="1"/>
    <col min="12815" max="13052" width="13.140625" style="2"/>
    <col min="13053" max="13053" width="19.5703125" style="2" customWidth="1"/>
    <col min="13054" max="13054" width="16.5703125" style="2" customWidth="1"/>
    <col min="13055" max="13055" width="5.7109375" style="2" bestFit="1" customWidth="1"/>
    <col min="13056" max="13056" width="88.140625" style="2" customWidth="1"/>
    <col min="13057" max="13057" width="18.85546875" style="2" customWidth="1"/>
    <col min="13058" max="13058" width="18.140625" style="2" customWidth="1"/>
    <col min="13059" max="13059" width="19.28515625" style="2" customWidth="1"/>
    <col min="13060" max="13060" width="14.28515625" style="2" customWidth="1"/>
    <col min="13061" max="13061" width="16.5703125" style="2" customWidth="1"/>
    <col min="13062" max="13062" width="0" style="2" hidden="1" customWidth="1"/>
    <col min="13063" max="13063" width="14.28515625" style="2" customWidth="1"/>
    <col min="13064" max="13064" width="33.7109375" style="2" customWidth="1"/>
    <col min="13065" max="13065" width="18.7109375" style="2" customWidth="1"/>
    <col min="13066" max="13066" width="40.140625" style="2" customWidth="1"/>
    <col min="13067" max="13067" width="17.7109375" style="2" customWidth="1"/>
    <col min="13068" max="13068" width="19.5703125" style="2" customWidth="1"/>
    <col min="13069" max="13069" width="13.140625" style="2"/>
    <col min="13070" max="13070" width="15" style="2" bestFit="1" customWidth="1"/>
    <col min="13071" max="13308" width="13.140625" style="2"/>
    <col min="13309" max="13309" width="19.5703125" style="2" customWidth="1"/>
    <col min="13310" max="13310" width="16.5703125" style="2" customWidth="1"/>
    <col min="13311" max="13311" width="5.7109375" style="2" bestFit="1" customWidth="1"/>
    <col min="13312" max="13312" width="88.140625" style="2" customWidth="1"/>
    <col min="13313" max="13313" width="18.85546875" style="2" customWidth="1"/>
    <col min="13314" max="13314" width="18.140625" style="2" customWidth="1"/>
    <col min="13315" max="13315" width="19.28515625" style="2" customWidth="1"/>
    <col min="13316" max="13316" width="14.28515625" style="2" customWidth="1"/>
    <col min="13317" max="13317" width="16.5703125" style="2" customWidth="1"/>
    <col min="13318" max="13318" width="0" style="2" hidden="1" customWidth="1"/>
    <col min="13319" max="13319" width="14.28515625" style="2" customWidth="1"/>
    <col min="13320" max="13320" width="33.7109375" style="2" customWidth="1"/>
    <col min="13321" max="13321" width="18.7109375" style="2" customWidth="1"/>
    <col min="13322" max="13322" width="40.140625" style="2" customWidth="1"/>
    <col min="13323" max="13323" width="17.7109375" style="2" customWidth="1"/>
    <col min="13324" max="13324" width="19.5703125" style="2" customWidth="1"/>
    <col min="13325" max="13325" width="13.140625" style="2"/>
    <col min="13326" max="13326" width="15" style="2" bestFit="1" customWidth="1"/>
    <col min="13327" max="13564" width="13.140625" style="2"/>
    <col min="13565" max="13565" width="19.5703125" style="2" customWidth="1"/>
    <col min="13566" max="13566" width="16.5703125" style="2" customWidth="1"/>
    <col min="13567" max="13567" width="5.7109375" style="2" bestFit="1" customWidth="1"/>
    <col min="13568" max="13568" width="88.140625" style="2" customWidth="1"/>
    <col min="13569" max="13569" width="18.85546875" style="2" customWidth="1"/>
    <col min="13570" max="13570" width="18.140625" style="2" customWidth="1"/>
    <col min="13571" max="13571" width="19.28515625" style="2" customWidth="1"/>
    <col min="13572" max="13572" width="14.28515625" style="2" customWidth="1"/>
    <col min="13573" max="13573" width="16.5703125" style="2" customWidth="1"/>
    <col min="13574" max="13574" width="0" style="2" hidden="1" customWidth="1"/>
    <col min="13575" max="13575" width="14.28515625" style="2" customWidth="1"/>
    <col min="13576" max="13576" width="33.7109375" style="2" customWidth="1"/>
    <col min="13577" max="13577" width="18.7109375" style="2" customWidth="1"/>
    <col min="13578" max="13578" width="40.140625" style="2" customWidth="1"/>
    <col min="13579" max="13579" width="17.7109375" style="2" customWidth="1"/>
    <col min="13580" max="13580" width="19.5703125" style="2" customWidth="1"/>
    <col min="13581" max="13581" width="13.140625" style="2"/>
    <col min="13582" max="13582" width="15" style="2" bestFit="1" customWidth="1"/>
    <col min="13583" max="13820" width="13.140625" style="2"/>
    <col min="13821" max="13821" width="19.5703125" style="2" customWidth="1"/>
    <col min="13822" max="13822" width="16.5703125" style="2" customWidth="1"/>
    <col min="13823" max="13823" width="5.7109375" style="2" bestFit="1" customWidth="1"/>
    <col min="13824" max="13824" width="88.140625" style="2" customWidth="1"/>
    <col min="13825" max="13825" width="18.85546875" style="2" customWidth="1"/>
    <col min="13826" max="13826" width="18.140625" style="2" customWidth="1"/>
    <col min="13827" max="13827" width="19.28515625" style="2" customWidth="1"/>
    <col min="13828" max="13828" width="14.28515625" style="2" customWidth="1"/>
    <col min="13829" max="13829" width="16.5703125" style="2" customWidth="1"/>
    <col min="13830" max="13830" width="0" style="2" hidden="1" customWidth="1"/>
    <col min="13831" max="13831" width="14.28515625" style="2" customWidth="1"/>
    <col min="13832" max="13832" width="33.7109375" style="2" customWidth="1"/>
    <col min="13833" max="13833" width="18.7109375" style="2" customWidth="1"/>
    <col min="13834" max="13834" width="40.140625" style="2" customWidth="1"/>
    <col min="13835" max="13835" width="17.7109375" style="2" customWidth="1"/>
    <col min="13836" max="13836" width="19.5703125" style="2" customWidth="1"/>
    <col min="13837" max="13837" width="13.140625" style="2"/>
    <col min="13838" max="13838" width="15" style="2" bestFit="1" customWidth="1"/>
    <col min="13839" max="14076" width="13.140625" style="2"/>
    <col min="14077" max="14077" width="19.5703125" style="2" customWidth="1"/>
    <col min="14078" max="14078" width="16.5703125" style="2" customWidth="1"/>
    <col min="14079" max="14079" width="5.7109375" style="2" bestFit="1" customWidth="1"/>
    <col min="14080" max="14080" width="88.140625" style="2" customWidth="1"/>
    <col min="14081" max="14081" width="18.85546875" style="2" customWidth="1"/>
    <col min="14082" max="14082" width="18.140625" style="2" customWidth="1"/>
    <col min="14083" max="14083" width="19.28515625" style="2" customWidth="1"/>
    <col min="14084" max="14084" width="14.28515625" style="2" customWidth="1"/>
    <col min="14085" max="14085" width="16.5703125" style="2" customWidth="1"/>
    <col min="14086" max="14086" width="0" style="2" hidden="1" customWidth="1"/>
    <col min="14087" max="14087" width="14.28515625" style="2" customWidth="1"/>
    <col min="14088" max="14088" width="33.7109375" style="2" customWidth="1"/>
    <col min="14089" max="14089" width="18.7109375" style="2" customWidth="1"/>
    <col min="14090" max="14090" width="40.140625" style="2" customWidth="1"/>
    <col min="14091" max="14091" width="17.7109375" style="2" customWidth="1"/>
    <col min="14092" max="14092" width="19.5703125" style="2" customWidth="1"/>
    <col min="14093" max="14093" width="13.140625" style="2"/>
    <col min="14094" max="14094" width="15" style="2" bestFit="1" customWidth="1"/>
    <col min="14095" max="14332" width="13.140625" style="2"/>
    <col min="14333" max="14333" width="19.5703125" style="2" customWidth="1"/>
    <col min="14334" max="14334" width="16.5703125" style="2" customWidth="1"/>
    <col min="14335" max="14335" width="5.7109375" style="2" bestFit="1" customWidth="1"/>
    <col min="14336" max="14336" width="88.140625" style="2" customWidth="1"/>
    <col min="14337" max="14337" width="18.85546875" style="2" customWidth="1"/>
    <col min="14338" max="14338" width="18.140625" style="2" customWidth="1"/>
    <col min="14339" max="14339" width="19.28515625" style="2" customWidth="1"/>
    <col min="14340" max="14340" width="14.28515625" style="2" customWidth="1"/>
    <col min="14341" max="14341" width="16.5703125" style="2" customWidth="1"/>
    <col min="14342" max="14342" width="0" style="2" hidden="1" customWidth="1"/>
    <col min="14343" max="14343" width="14.28515625" style="2" customWidth="1"/>
    <col min="14344" max="14344" width="33.7109375" style="2" customWidth="1"/>
    <col min="14345" max="14345" width="18.7109375" style="2" customWidth="1"/>
    <col min="14346" max="14346" width="40.140625" style="2" customWidth="1"/>
    <col min="14347" max="14347" width="17.7109375" style="2" customWidth="1"/>
    <col min="14348" max="14348" width="19.5703125" style="2" customWidth="1"/>
    <col min="14349" max="14349" width="13.140625" style="2"/>
    <col min="14350" max="14350" width="15" style="2" bestFit="1" customWidth="1"/>
    <col min="14351" max="14588" width="13.140625" style="2"/>
    <col min="14589" max="14589" width="19.5703125" style="2" customWidth="1"/>
    <col min="14590" max="14590" width="16.5703125" style="2" customWidth="1"/>
    <col min="14591" max="14591" width="5.7109375" style="2" bestFit="1" customWidth="1"/>
    <col min="14592" max="14592" width="88.140625" style="2" customWidth="1"/>
    <col min="14593" max="14593" width="18.85546875" style="2" customWidth="1"/>
    <col min="14594" max="14594" width="18.140625" style="2" customWidth="1"/>
    <col min="14595" max="14595" width="19.28515625" style="2" customWidth="1"/>
    <col min="14596" max="14596" width="14.28515625" style="2" customWidth="1"/>
    <col min="14597" max="14597" width="16.5703125" style="2" customWidth="1"/>
    <col min="14598" max="14598" width="0" style="2" hidden="1" customWidth="1"/>
    <col min="14599" max="14599" width="14.28515625" style="2" customWidth="1"/>
    <col min="14600" max="14600" width="33.7109375" style="2" customWidth="1"/>
    <col min="14601" max="14601" width="18.7109375" style="2" customWidth="1"/>
    <col min="14602" max="14602" width="40.140625" style="2" customWidth="1"/>
    <col min="14603" max="14603" width="17.7109375" style="2" customWidth="1"/>
    <col min="14604" max="14604" width="19.5703125" style="2" customWidth="1"/>
    <col min="14605" max="14605" width="13.140625" style="2"/>
    <col min="14606" max="14606" width="15" style="2" bestFit="1" customWidth="1"/>
    <col min="14607" max="14844" width="13.140625" style="2"/>
    <col min="14845" max="14845" width="19.5703125" style="2" customWidth="1"/>
    <col min="14846" max="14846" width="16.5703125" style="2" customWidth="1"/>
    <col min="14847" max="14847" width="5.7109375" style="2" bestFit="1" customWidth="1"/>
    <col min="14848" max="14848" width="88.140625" style="2" customWidth="1"/>
    <col min="14849" max="14849" width="18.85546875" style="2" customWidth="1"/>
    <col min="14850" max="14850" width="18.140625" style="2" customWidth="1"/>
    <col min="14851" max="14851" width="19.28515625" style="2" customWidth="1"/>
    <col min="14852" max="14852" width="14.28515625" style="2" customWidth="1"/>
    <col min="14853" max="14853" width="16.5703125" style="2" customWidth="1"/>
    <col min="14854" max="14854" width="0" style="2" hidden="1" customWidth="1"/>
    <col min="14855" max="14855" width="14.28515625" style="2" customWidth="1"/>
    <col min="14856" max="14856" width="33.7109375" style="2" customWidth="1"/>
    <col min="14857" max="14857" width="18.7109375" style="2" customWidth="1"/>
    <col min="14858" max="14858" width="40.140625" style="2" customWidth="1"/>
    <col min="14859" max="14859" width="17.7109375" style="2" customWidth="1"/>
    <col min="14860" max="14860" width="19.5703125" style="2" customWidth="1"/>
    <col min="14861" max="14861" width="13.140625" style="2"/>
    <col min="14862" max="14862" width="15" style="2" bestFit="1" customWidth="1"/>
    <col min="14863" max="15100" width="13.140625" style="2"/>
    <col min="15101" max="15101" width="19.5703125" style="2" customWidth="1"/>
    <col min="15102" max="15102" width="16.5703125" style="2" customWidth="1"/>
    <col min="15103" max="15103" width="5.7109375" style="2" bestFit="1" customWidth="1"/>
    <col min="15104" max="15104" width="88.140625" style="2" customWidth="1"/>
    <col min="15105" max="15105" width="18.85546875" style="2" customWidth="1"/>
    <col min="15106" max="15106" width="18.140625" style="2" customWidth="1"/>
    <col min="15107" max="15107" width="19.28515625" style="2" customWidth="1"/>
    <col min="15108" max="15108" width="14.28515625" style="2" customWidth="1"/>
    <col min="15109" max="15109" width="16.5703125" style="2" customWidth="1"/>
    <col min="15110" max="15110" width="0" style="2" hidden="1" customWidth="1"/>
    <col min="15111" max="15111" width="14.28515625" style="2" customWidth="1"/>
    <col min="15112" max="15112" width="33.7109375" style="2" customWidth="1"/>
    <col min="15113" max="15113" width="18.7109375" style="2" customWidth="1"/>
    <col min="15114" max="15114" width="40.140625" style="2" customWidth="1"/>
    <col min="15115" max="15115" width="17.7109375" style="2" customWidth="1"/>
    <col min="15116" max="15116" width="19.5703125" style="2" customWidth="1"/>
    <col min="15117" max="15117" width="13.140625" style="2"/>
    <col min="15118" max="15118" width="15" style="2" bestFit="1" customWidth="1"/>
    <col min="15119" max="15356" width="13.140625" style="2"/>
    <col min="15357" max="15357" width="19.5703125" style="2" customWidth="1"/>
    <col min="15358" max="15358" width="16.5703125" style="2" customWidth="1"/>
    <col min="15359" max="15359" width="5.7109375" style="2" bestFit="1" customWidth="1"/>
    <col min="15360" max="15360" width="88.140625" style="2" customWidth="1"/>
    <col min="15361" max="15361" width="18.85546875" style="2" customWidth="1"/>
    <col min="15362" max="15362" width="18.140625" style="2" customWidth="1"/>
    <col min="15363" max="15363" width="19.28515625" style="2" customWidth="1"/>
    <col min="15364" max="15364" width="14.28515625" style="2" customWidth="1"/>
    <col min="15365" max="15365" width="16.5703125" style="2" customWidth="1"/>
    <col min="15366" max="15366" width="0" style="2" hidden="1" customWidth="1"/>
    <col min="15367" max="15367" width="14.28515625" style="2" customWidth="1"/>
    <col min="15368" max="15368" width="33.7109375" style="2" customWidth="1"/>
    <col min="15369" max="15369" width="18.7109375" style="2" customWidth="1"/>
    <col min="15370" max="15370" width="40.140625" style="2" customWidth="1"/>
    <col min="15371" max="15371" width="17.7109375" style="2" customWidth="1"/>
    <col min="15372" max="15372" width="19.5703125" style="2" customWidth="1"/>
    <col min="15373" max="15373" width="13.140625" style="2"/>
    <col min="15374" max="15374" width="15" style="2" bestFit="1" customWidth="1"/>
    <col min="15375" max="15612" width="13.140625" style="2"/>
    <col min="15613" max="15613" width="19.5703125" style="2" customWidth="1"/>
    <col min="15614" max="15614" width="16.5703125" style="2" customWidth="1"/>
    <col min="15615" max="15615" width="5.7109375" style="2" bestFit="1" customWidth="1"/>
    <col min="15616" max="15616" width="88.140625" style="2" customWidth="1"/>
    <col min="15617" max="15617" width="18.85546875" style="2" customWidth="1"/>
    <col min="15618" max="15618" width="18.140625" style="2" customWidth="1"/>
    <col min="15619" max="15619" width="19.28515625" style="2" customWidth="1"/>
    <col min="15620" max="15620" width="14.28515625" style="2" customWidth="1"/>
    <col min="15621" max="15621" width="16.5703125" style="2" customWidth="1"/>
    <col min="15622" max="15622" width="0" style="2" hidden="1" customWidth="1"/>
    <col min="15623" max="15623" width="14.28515625" style="2" customWidth="1"/>
    <col min="15624" max="15624" width="33.7109375" style="2" customWidth="1"/>
    <col min="15625" max="15625" width="18.7109375" style="2" customWidth="1"/>
    <col min="15626" max="15626" width="40.140625" style="2" customWidth="1"/>
    <col min="15627" max="15627" width="17.7109375" style="2" customWidth="1"/>
    <col min="15628" max="15628" width="19.5703125" style="2" customWidth="1"/>
    <col min="15629" max="15629" width="13.140625" style="2"/>
    <col min="15630" max="15630" width="15" style="2" bestFit="1" customWidth="1"/>
    <col min="15631" max="15868" width="13.140625" style="2"/>
    <col min="15869" max="15869" width="19.5703125" style="2" customWidth="1"/>
    <col min="15870" max="15870" width="16.5703125" style="2" customWidth="1"/>
    <col min="15871" max="15871" width="5.7109375" style="2" bestFit="1" customWidth="1"/>
    <col min="15872" max="15872" width="88.140625" style="2" customWidth="1"/>
    <col min="15873" max="15873" width="18.85546875" style="2" customWidth="1"/>
    <col min="15874" max="15874" width="18.140625" style="2" customWidth="1"/>
    <col min="15875" max="15875" width="19.28515625" style="2" customWidth="1"/>
    <col min="15876" max="15876" width="14.28515625" style="2" customWidth="1"/>
    <col min="15877" max="15877" width="16.5703125" style="2" customWidth="1"/>
    <col min="15878" max="15878" width="0" style="2" hidden="1" customWidth="1"/>
    <col min="15879" max="15879" width="14.28515625" style="2" customWidth="1"/>
    <col min="15880" max="15880" width="33.7109375" style="2" customWidth="1"/>
    <col min="15881" max="15881" width="18.7109375" style="2" customWidth="1"/>
    <col min="15882" max="15882" width="40.140625" style="2" customWidth="1"/>
    <col min="15883" max="15883" width="17.7109375" style="2" customWidth="1"/>
    <col min="15884" max="15884" width="19.5703125" style="2" customWidth="1"/>
    <col min="15885" max="15885" width="13.140625" style="2"/>
    <col min="15886" max="15886" width="15" style="2" bestFit="1" customWidth="1"/>
    <col min="15887" max="16124" width="13.140625" style="2"/>
    <col min="16125" max="16125" width="19.5703125" style="2" customWidth="1"/>
    <col min="16126" max="16126" width="16.5703125" style="2" customWidth="1"/>
    <col min="16127" max="16127" width="5.7109375" style="2" bestFit="1" customWidth="1"/>
    <col min="16128" max="16128" width="88.140625" style="2" customWidth="1"/>
    <col min="16129" max="16129" width="18.85546875" style="2" customWidth="1"/>
    <col min="16130" max="16130" width="18.140625" style="2" customWidth="1"/>
    <col min="16131" max="16131" width="19.28515625" style="2" customWidth="1"/>
    <col min="16132" max="16132" width="14.28515625" style="2" customWidth="1"/>
    <col min="16133" max="16133" width="16.5703125" style="2" customWidth="1"/>
    <col min="16134" max="16134" width="0" style="2" hidden="1" customWidth="1"/>
    <col min="16135" max="16135" width="14.28515625" style="2" customWidth="1"/>
    <col min="16136" max="16136" width="33.7109375" style="2" customWidth="1"/>
    <col min="16137" max="16137" width="18.7109375" style="2" customWidth="1"/>
    <col min="16138" max="16138" width="40.140625" style="2" customWidth="1"/>
    <col min="16139" max="16139" width="17.7109375" style="2" customWidth="1"/>
    <col min="16140" max="16140" width="19.5703125" style="2" customWidth="1"/>
    <col min="16141" max="16141" width="13.140625" style="2"/>
    <col min="16142" max="16142" width="15" style="2" bestFit="1" customWidth="1"/>
    <col min="16143" max="16384" width="13.140625" style="2"/>
  </cols>
  <sheetData>
    <row r="1" spans="3:16" ht="48.75" customHeight="1" x14ac:dyDescent="0.25">
      <c r="C1" s="63" t="s">
        <v>18</v>
      </c>
      <c r="D1" s="63" t="s">
        <v>19</v>
      </c>
      <c r="E1" s="63" t="s">
        <v>20</v>
      </c>
      <c r="F1" s="64" t="s">
        <v>21</v>
      </c>
      <c r="G1" s="79" t="s">
        <v>22</v>
      </c>
      <c r="H1" s="80"/>
      <c r="I1" s="80"/>
      <c r="J1" s="81"/>
      <c r="K1" s="62" t="s">
        <v>23</v>
      </c>
      <c r="L1" s="62" t="s">
        <v>24</v>
      </c>
      <c r="M1" s="62" t="s">
        <v>25</v>
      </c>
      <c r="N1" s="66" t="s">
        <v>65</v>
      </c>
      <c r="O1" s="67" t="s">
        <v>27</v>
      </c>
    </row>
    <row r="2" spans="3:16" ht="16.5" thickBot="1" x14ac:dyDescent="0.3">
      <c r="C2" s="33">
        <v>1</v>
      </c>
      <c r="D2" s="53" t="s">
        <v>33</v>
      </c>
      <c r="E2" s="53" t="s">
        <v>20</v>
      </c>
      <c r="F2" s="54">
        <v>1000</v>
      </c>
      <c r="G2" s="55">
        <v>8500</v>
      </c>
      <c r="H2" s="55">
        <v>8900</v>
      </c>
      <c r="I2" s="29"/>
      <c r="J2" s="30"/>
      <c r="K2" s="31">
        <f>AVERAGE(G2,H2,I2)</f>
        <v>8700</v>
      </c>
      <c r="L2" s="31">
        <f t="shared" ref="L2:L20" si="0">K2</f>
        <v>8700</v>
      </c>
      <c r="M2" s="31">
        <f t="shared" ref="M2:M20" si="1">(K2*8.5)/100</f>
        <v>739.5</v>
      </c>
      <c r="N2" s="68">
        <f>(L2+M2)</f>
        <v>9439.5</v>
      </c>
      <c r="O2" s="69">
        <f>F2*N2</f>
        <v>9439500</v>
      </c>
    </row>
    <row r="3" spans="3:16" ht="16.5" thickBot="1" x14ac:dyDescent="0.3">
      <c r="C3" s="46">
        <v>2</v>
      </c>
      <c r="D3" s="53" t="s">
        <v>34</v>
      </c>
      <c r="E3" s="53" t="s">
        <v>20</v>
      </c>
      <c r="F3" s="54">
        <v>1</v>
      </c>
      <c r="G3" s="55">
        <v>380000</v>
      </c>
      <c r="H3" s="55">
        <v>399000</v>
      </c>
      <c r="I3" s="29"/>
      <c r="J3" s="30"/>
      <c r="K3" s="31">
        <f>AVERAGE(G3,H3,I3)</f>
        <v>389500</v>
      </c>
      <c r="L3" s="31">
        <f t="shared" si="0"/>
        <v>389500</v>
      </c>
      <c r="M3" s="31">
        <f t="shared" si="1"/>
        <v>33107.5</v>
      </c>
      <c r="N3" s="68">
        <f>(L3+M3)</f>
        <v>422607.5</v>
      </c>
      <c r="O3" s="69">
        <f>F3*N3</f>
        <v>422607.5</v>
      </c>
    </row>
    <row r="4" spans="3:16" ht="29.25" thickBot="1" x14ac:dyDescent="0.3">
      <c r="C4" s="46">
        <v>3</v>
      </c>
      <c r="D4" s="53" t="s">
        <v>35</v>
      </c>
      <c r="E4" s="53" t="s">
        <v>20</v>
      </c>
      <c r="F4" s="54">
        <v>1</v>
      </c>
      <c r="G4" s="55">
        <v>160000</v>
      </c>
      <c r="H4" s="55">
        <v>168000</v>
      </c>
      <c r="I4" s="29"/>
      <c r="J4" s="30"/>
      <c r="K4" s="31">
        <f t="shared" ref="K4:K20" si="2">AVERAGE(G4,H4,I4)</f>
        <v>164000</v>
      </c>
      <c r="L4" s="31">
        <f t="shared" si="0"/>
        <v>164000</v>
      </c>
      <c r="M4" s="31">
        <f t="shared" si="1"/>
        <v>13940</v>
      </c>
      <c r="N4" s="68">
        <f t="shared" ref="N4:N20" si="3">(L4+M4)</f>
        <v>177940</v>
      </c>
      <c r="O4" s="69">
        <f t="shared" ref="O4:O20" si="4">F4*N4</f>
        <v>177940</v>
      </c>
      <c r="P4" s="34"/>
    </row>
    <row r="5" spans="3:16" ht="16.5" thickBot="1" x14ac:dyDescent="0.3">
      <c r="C5" s="33">
        <v>4</v>
      </c>
      <c r="D5" s="53" t="s">
        <v>36</v>
      </c>
      <c r="E5" s="53" t="s">
        <v>20</v>
      </c>
      <c r="F5" s="54">
        <v>5</v>
      </c>
      <c r="G5" s="55">
        <v>80000</v>
      </c>
      <c r="H5" s="55">
        <v>84000</v>
      </c>
      <c r="I5" s="29"/>
      <c r="J5" s="30"/>
      <c r="K5" s="31">
        <f t="shared" si="2"/>
        <v>82000</v>
      </c>
      <c r="L5" s="31">
        <f t="shared" si="0"/>
        <v>82000</v>
      </c>
      <c r="M5" s="31">
        <f t="shared" si="1"/>
        <v>6970</v>
      </c>
      <c r="N5" s="68">
        <f t="shared" si="3"/>
        <v>88970</v>
      </c>
      <c r="O5" s="69">
        <f t="shared" si="4"/>
        <v>444850</v>
      </c>
    </row>
    <row r="6" spans="3:16" ht="16.5" thickBot="1" x14ac:dyDescent="0.3">
      <c r="C6" s="46">
        <v>5</v>
      </c>
      <c r="D6" s="53" t="s">
        <v>37</v>
      </c>
      <c r="E6" s="53" t="s">
        <v>20</v>
      </c>
      <c r="F6" s="54">
        <v>3</v>
      </c>
      <c r="G6" s="55">
        <v>180000</v>
      </c>
      <c r="H6" s="55">
        <v>189000</v>
      </c>
      <c r="I6" s="29"/>
      <c r="J6" s="30"/>
      <c r="K6" s="31">
        <f t="shared" si="2"/>
        <v>184500</v>
      </c>
      <c r="L6" s="31">
        <f t="shared" si="0"/>
        <v>184500</v>
      </c>
      <c r="M6" s="31">
        <f t="shared" si="1"/>
        <v>15682.5</v>
      </c>
      <c r="N6" s="68">
        <f t="shared" si="3"/>
        <v>200182.5</v>
      </c>
      <c r="O6" s="69">
        <f t="shared" si="4"/>
        <v>600547.5</v>
      </c>
    </row>
    <row r="7" spans="3:16" ht="16.5" thickBot="1" x14ac:dyDescent="0.3">
      <c r="C7" s="46">
        <v>6</v>
      </c>
      <c r="D7" s="53" t="s">
        <v>38</v>
      </c>
      <c r="E7" s="53" t="s">
        <v>20</v>
      </c>
      <c r="F7" s="54">
        <v>4</v>
      </c>
      <c r="G7" s="55">
        <v>80000</v>
      </c>
      <c r="H7" s="55">
        <v>84000</v>
      </c>
      <c r="I7" s="29"/>
      <c r="J7" s="30"/>
      <c r="K7" s="31">
        <f t="shared" si="2"/>
        <v>82000</v>
      </c>
      <c r="L7" s="31">
        <f t="shared" si="0"/>
        <v>82000</v>
      </c>
      <c r="M7" s="31">
        <f t="shared" si="1"/>
        <v>6970</v>
      </c>
      <c r="N7" s="68">
        <f t="shared" si="3"/>
        <v>88970</v>
      </c>
      <c r="O7" s="69">
        <f t="shared" si="4"/>
        <v>355880</v>
      </c>
    </row>
    <row r="8" spans="3:16" ht="16.5" thickBot="1" x14ac:dyDescent="0.3">
      <c r="C8" s="33">
        <v>7</v>
      </c>
      <c r="D8" s="53" t="s">
        <v>39</v>
      </c>
      <c r="E8" s="53" t="s">
        <v>20</v>
      </c>
      <c r="F8" s="54">
        <v>8</v>
      </c>
      <c r="G8" s="55">
        <v>100000</v>
      </c>
      <c r="H8" s="55">
        <v>105000</v>
      </c>
      <c r="I8" s="29"/>
      <c r="J8" s="30"/>
      <c r="K8" s="31">
        <f t="shared" si="2"/>
        <v>102500</v>
      </c>
      <c r="L8" s="31">
        <f t="shared" si="0"/>
        <v>102500</v>
      </c>
      <c r="M8" s="31">
        <f t="shared" si="1"/>
        <v>8712.5</v>
      </c>
      <c r="N8" s="68">
        <f t="shared" si="3"/>
        <v>111212.5</v>
      </c>
      <c r="O8" s="69">
        <f t="shared" si="4"/>
        <v>889700</v>
      </c>
      <c r="P8" s="34"/>
    </row>
    <row r="9" spans="3:16" ht="16.5" thickBot="1" x14ac:dyDescent="0.3">
      <c r="C9" s="46">
        <v>8</v>
      </c>
      <c r="D9" s="53" t="s">
        <v>40</v>
      </c>
      <c r="E9" s="53" t="s">
        <v>20</v>
      </c>
      <c r="F9" s="54">
        <v>30</v>
      </c>
      <c r="G9" s="55">
        <v>20000</v>
      </c>
      <c r="H9" s="55">
        <v>21350</v>
      </c>
      <c r="I9" s="29"/>
      <c r="J9" s="30"/>
      <c r="K9" s="31">
        <f t="shared" si="2"/>
        <v>20675</v>
      </c>
      <c r="L9" s="31">
        <f t="shared" si="0"/>
        <v>20675</v>
      </c>
      <c r="M9" s="31">
        <f t="shared" si="1"/>
        <v>1757.375</v>
      </c>
      <c r="N9" s="68">
        <f t="shared" si="3"/>
        <v>22432.375</v>
      </c>
      <c r="O9" s="69">
        <f t="shared" si="4"/>
        <v>672971.25</v>
      </c>
    </row>
    <row r="10" spans="3:16" ht="16.5" thickBot="1" x14ac:dyDescent="0.3">
      <c r="C10" s="46">
        <v>9</v>
      </c>
      <c r="D10" s="53" t="s">
        <v>41</v>
      </c>
      <c r="E10" s="53" t="s">
        <v>20</v>
      </c>
      <c r="F10" s="54">
        <v>3</v>
      </c>
      <c r="G10" s="55">
        <v>50000</v>
      </c>
      <c r="H10" s="55">
        <v>54000</v>
      </c>
      <c r="I10" s="29"/>
      <c r="J10" s="30"/>
      <c r="K10" s="31">
        <f t="shared" si="2"/>
        <v>52000</v>
      </c>
      <c r="L10" s="31">
        <f t="shared" si="0"/>
        <v>52000</v>
      </c>
      <c r="M10" s="31">
        <f t="shared" si="1"/>
        <v>4420</v>
      </c>
      <c r="N10" s="68">
        <f t="shared" si="3"/>
        <v>56420</v>
      </c>
      <c r="O10" s="69">
        <f t="shared" si="4"/>
        <v>169260</v>
      </c>
    </row>
    <row r="11" spans="3:16" ht="16.5" thickBot="1" x14ac:dyDescent="0.3">
      <c r="C11" s="33">
        <v>10</v>
      </c>
      <c r="D11" s="53" t="s">
        <v>42</v>
      </c>
      <c r="E11" s="53" t="s">
        <v>20</v>
      </c>
      <c r="F11" s="54">
        <v>3</v>
      </c>
      <c r="G11" s="55">
        <v>60000</v>
      </c>
      <c r="H11" s="55">
        <v>62000</v>
      </c>
      <c r="I11" s="29"/>
      <c r="J11" s="30"/>
      <c r="K11" s="31">
        <f t="shared" si="2"/>
        <v>61000</v>
      </c>
      <c r="L11" s="31">
        <f t="shared" si="0"/>
        <v>61000</v>
      </c>
      <c r="M11" s="31">
        <f t="shared" si="1"/>
        <v>5185</v>
      </c>
      <c r="N11" s="68">
        <f t="shared" si="3"/>
        <v>66185</v>
      </c>
      <c r="O11" s="69">
        <f t="shared" si="4"/>
        <v>198555</v>
      </c>
    </row>
    <row r="12" spans="3:16" ht="16.5" thickBot="1" x14ac:dyDescent="0.3">
      <c r="C12" s="46">
        <v>11</v>
      </c>
      <c r="D12" s="53" t="s">
        <v>43</v>
      </c>
      <c r="E12" s="53" t="s">
        <v>20</v>
      </c>
      <c r="F12" s="54">
        <v>3</v>
      </c>
      <c r="G12" s="55">
        <v>50000</v>
      </c>
      <c r="H12" s="55">
        <v>53100</v>
      </c>
      <c r="I12" s="29"/>
      <c r="J12" s="30"/>
      <c r="K12" s="31">
        <f t="shared" si="2"/>
        <v>51550</v>
      </c>
      <c r="L12" s="31">
        <f t="shared" si="0"/>
        <v>51550</v>
      </c>
      <c r="M12" s="31">
        <f t="shared" si="1"/>
        <v>4381.75</v>
      </c>
      <c r="N12" s="68">
        <f t="shared" si="3"/>
        <v>55931.75</v>
      </c>
      <c r="O12" s="69">
        <f t="shared" si="4"/>
        <v>167795.25</v>
      </c>
      <c r="P12" s="34"/>
    </row>
    <row r="13" spans="3:16" ht="29.25" thickBot="1" x14ac:dyDescent="0.3">
      <c r="C13" s="46">
        <v>12</v>
      </c>
      <c r="D13" s="53" t="s">
        <v>44</v>
      </c>
      <c r="E13" s="53" t="s">
        <v>20</v>
      </c>
      <c r="F13" s="54">
        <v>10</v>
      </c>
      <c r="G13" s="55">
        <v>200000</v>
      </c>
      <c r="H13" s="55">
        <v>210000</v>
      </c>
      <c r="I13" s="29"/>
      <c r="J13" s="30"/>
      <c r="K13" s="31">
        <f t="shared" si="2"/>
        <v>205000</v>
      </c>
      <c r="L13" s="31">
        <f t="shared" si="0"/>
        <v>205000</v>
      </c>
      <c r="M13" s="31">
        <f t="shared" si="1"/>
        <v>17425</v>
      </c>
      <c r="N13" s="68">
        <f t="shared" si="3"/>
        <v>222425</v>
      </c>
      <c r="O13" s="69">
        <f t="shared" si="4"/>
        <v>2224250</v>
      </c>
    </row>
    <row r="14" spans="3:16" ht="16.5" thickBot="1" x14ac:dyDescent="0.3">
      <c r="C14" s="33">
        <v>13</v>
      </c>
      <c r="D14" s="53" t="s">
        <v>45</v>
      </c>
      <c r="E14" s="53" t="s">
        <v>20</v>
      </c>
      <c r="F14" s="54">
        <v>5</v>
      </c>
      <c r="G14" s="55">
        <v>180000</v>
      </c>
      <c r="H14" s="55">
        <v>189000</v>
      </c>
      <c r="I14" s="29"/>
      <c r="J14" s="30"/>
      <c r="K14" s="31">
        <f t="shared" si="2"/>
        <v>184500</v>
      </c>
      <c r="L14" s="31">
        <f t="shared" si="0"/>
        <v>184500</v>
      </c>
      <c r="M14" s="31">
        <f t="shared" si="1"/>
        <v>15682.5</v>
      </c>
      <c r="N14" s="68">
        <f t="shared" si="3"/>
        <v>200182.5</v>
      </c>
      <c r="O14" s="69">
        <f t="shared" si="4"/>
        <v>1000912.5</v>
      </c>
    </row>
    <row r="15" spans="3:16" ht="16.5" thickBot="1" x14ac:dyDescent="0.3">
      <c r="C15" s="46">
        <v>14</v>
      </c>
      <c r="D15" s="53" t="s">
        <v>46</v>
      </c>
      <c r="E15" s="53" t="s">
        <v>20</v>
      </c>
      <c r="F15" s="54">
        <v>5</v>
      </c>
      <c r="G15" s="55">
        <v>120000</v>
      </c>
      <c r="H15" s="55">
        <v>122000</v>
      </c>
      <c r="I15" s="29"/>
      <c r="J15" s="30"/>
      <c r="K15" s="31">
        <f t="shared" si="2"/>
        <v>121000</v>
      </c>
      <c r="L15" s="31">
        <f t="shared" si="0"/>
        <v>121000</v>
      </c>
      <c r="M15" s="31">
        <f t="shared" si="1"/>
        <v>10285</v>
      </c>
      <c r="N15" s="68">
        <f t="shared" si="3"/>
        <v>131285</v>
      </c>
      <c r="O15" s="69">
        <f t="shared" si="4"/>
        <v>656425</v>
      </c>
    </row>
    <row r="16" spans="3:16" ht="16.5" thickBot="1" x14ac:dyDescent="0.3">
      <c r="C16" s="46">
        <v>15</v>
      </c>
      <c r="D16" s="53" t="s">
        <v>47</v>
      </c>
      <c r="E16" s="53" t="s">
        <v>20</v>
      </c>
      <c r="F16" s="54">
        <v>10</v>
      </c>
      <c r="G16" s="55">
        <v>4000</v>
      </c>
      <c r="H16" s="55">
        <v>4900</v>
      </c>
      <c r="I16" s="29"/>
      <c r="J16" s="30"/>
      <c r="K16" s="31">
        <f t="shared" si="2"/>
        <v>4450</v>
      </c>
      <c r="L16" s="31">
        <f t="shared" si="0"/>
        <v>4450</v>
      </c>
      <c r="M16" s="31">
        <f t="shared" si="1"/>
        <v>378.25</v>
      </c>
      <c r="N16" s="68">
        <f t="shared" si="3"/>
        <v>4828.25</v>
      </c>
      <c r="O16" s="69">
        <f t="shared" si="4"/>
        <v>48282.5</v>
      </c>
    </row>
    <row r="17" spans="2:16" ht="16.5" thickBot="1" x14ac:dyDescent="0.3">
      <c r="C17" s="33">
        <v>16</v>
      </c>
      <c r="D17" s="53" t="s">
        <v>48</v>
      </c>
      <c r="E17" s="53" t="s">
        <v>20</v>
      </c>
      <c r="F17" s="54">
        <v>10</v>
      </c>
      <c r="G17" s="55">
        <v>5000</v>
      </c>
      <c r="H17" s="55">
        <v>5800</v>
      </c>
      <c r="I17" s="29"/>
      <c r="J17" s="30"/>
      <c r="K17" s="31">
        <f t="shared" si="2"/>
        <v>5400</v>
      </c>
      <c r="L17" s="31">
        <f t="shared" si="0"/>
        <v>5400</v>
      </c>
      <c r="M17" s="31">
        <f t="shared" si="1"/>
        <v>459</v>
      </c>
      <c r="N17" s="68">
        <f t="shared" si="3"/>
        <v>5859</v>
      </c>
      <c r="O17" s="69">
        <f t="shared" si="4"/>
        <v>58590</v>
      </c>
    </row>
    <row r="18" spans="2:16" ht="29.25" thickBot="1" x14ac:dyDescent="0.3">
      <c r="C18" s="46">
        <v>17</v>
      </c>
      <c r="D18" s="53" t="s">
        <v>49</v>
      </c>
      <c r="E18" s="53" t="s">
        <v>20</v>
      </c>
      <c r="F18" s="54">
        <v>10</v>
      </c>
      <c r="G18" s="55">
        <v>10600</v>
      </c>
      <c r="H18" s="55">
        <v>9690</v>
      </c>
      <c r="I18" s="29"/>
      <c r="J18" s="30"/>
      <c r="K18" s="31">
        <f t="shared" si="2"/>
        <v>10145</v>
      </c>
      <c r="L18" s="31">
        <f t="shared" si="0"/>
        <v>10145</v>
      </c>
      <c r="M18" s="31">
        <f t="shared" si="1"/>
        <v>862.32500000000005</v>
      </c>
      <c r="N18" s="68">
        <f t="shared" si="3"/>
        <v>11007.325000000001</v>
      </c>
      <c r="O18" s="69">
        <f t="shared" si="4"/>
        <v>110073.25</v>
      </c>
    </row>
    <row r="19" spans="2:16" ht="16.5" thickBot="1" x14ac:dyDescent="0.3">
      <c r="C19" s="46">
        <v>18</v>
      </c>
      <c r="D19" s="53" t="s">
        <v>50</v>
      </c>
      <c r="E19" s="53" t="s">
        <v>20</v>
      </c>
      <c r="F19" s="54">
        <v>10</v>
      </c>
      <c r="G19" s="55">
        <v>8000</v>
      </c>
      <c r="H19" s="55">
        <v>9700</v>
      </c>
      <c r="I19" s="29"/>
      <c r="J19" s="30"/>
      <c r="K19" s="31">
        <f t="shared" si="2"/>
        <v>8850</v>
      </c>
      <c r="L19" s="31">
        <f t="shared" si="0"/>
        <v>8850</v>
      </c>
      <c r="M19" s="31">
        <f t="shared" si="1"/>
        <v>752.25</v>
      </c>
      <c r="N19" s="68">
        <f t="shared" si="3"/>
        <v>9602.25</v>
      </c>
      <c r="O19" s="69">
        <f t="shared" si="4"/>
        <v>96022.5</v>
      </c>
    </row>
    <row r="20" spans="2:16" ht="29.25" thickBot="1" x14ac:dyDescent="0.3">
      <c r="C20" s="46">
        <v>19</v>
      </c>
      <c r="D20" s="53" t="s">
        <v>51</v>
      </c>
      <c r="E20" s="53" t="s">
        <v>20</v>
      </c>
      <c r="F20" s="54">
        <v>10</v>
      </c>
      <c r="G20" s="55">
        <v>24000</v>
      </c>
      <c r="H20" s="55">
        <v>25000</v>
      </c>
      <c r="I20" s="29"/>
      <c r="J20" s="30"/>
      <c r="K20" s="31">
        <f t="shared" si="2"/>
        <v>24500</v>
      </c>
      <c r="L20" s="31">
        <f t="shared" si="0"/>
        <v>24500</v>
      </c>
      <c r="M20" s="31">
        <f t="shared" si="1"/>
        <v>2082.5</v>
      </c>
      <c r="N20" s="68">
        <f t="shared" si="3"/>
        <v>26582.5</v>
      </c>
      <c r="O20" s="69">
        <f t="shared" si="4"/>
        <v>265825</v>
      </c>
    </row>
    <row r="21" spans="2:16" ht="16.5" thickBot="1" x14ac:dyDescent="0.3">
      <c r="B21" s="47"/>
      <c r="C21" s="82" t="s">
        <v>66</v>
      </c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4"/>
      <c r="O21" s="70">
        <f>SUM(O2:O20)</f>
        <v>17999987.25</v>
      </c>
    </row>
    <row r="22" spans="2:16" ht="15.75" x14ac:dyDescent="0.25">
      <c r="C22" s="85" t="s">
        <v>67</v>
      </c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</row>
    <row r="23" spans="2:16" ht="16.5" thickBot="1" x14ac:dyDescent="0.3">
      <c r="C23" s="33">
        <v>1</v>
      </c>
      <c r="D23" s="53" t="s">
        <v>52</v>
      </c>
      <c r="E23" s="53" t="s">
        <v>20</v>
      </c>
      <c r="F23" s="54">
        <v>100</v>
      </c>
      <c r="G23" s="55">
        <v>34500</v>
      </c>
      <c r="H23" s="55">
        <v>30000</v>
      </c>
      <c r="I23" s="29"/>
      <c r="J23" s="30"/>
      <c r="K23" s="31">
        <f t="shared" ref="K23:K35" si="5">AVERAGE(G23,H23,I23)</f>
        <v>32250</v>
      </c>
      <c r="L23" s="31">
        <f t="shared" ref="L23:L35" si="6">K23</f>
        <v>32250</v>
      </c>
      <c r="M23" s="31">
        <f t="shared" ref="M23:M35" si="7">(K23*8.5)/100</f>
        <v>2741.25</v>
      </c>
      <c r="N23" s="68">
        <f>(L23+M23)</f>
        <v>34991.25</v>
      </c>
      <c r="O23" s="69">
        <f t="shared" ref="O23:O32" si="8">F23*N23</f>
        <v>3499125</v>
      </c>
    </row>
    <row r="24" spans="2:16" ht="16.5" thickBot="1" x14ac:dyDescent="0.3">
      <c r="C24" s="46">
        <v>2</v>
      </c>
      <c r="D24" s="53" t="s">
        <v>53</v>
      </c>
      <c r="E24" s="53" t="s">
        <v>20</v>
      </c>
      <c r="F24" s="54">
        <v>100</v>
      </c>
      <c r="G24" s="55">
        <v>2000</v>
      </c>
      <c r="H24" s="55">
        <v>2500</v>
      </c>
      <c r="I24" s="29"/>
      <c r="J24" s="30"/>
      <c r="K24" s="31">
        <f t="shared" si="5"/>
        <v>2250</v>
      </c>
      <c r="L24" s="31">
        <f t="shared" si="6"/>
        <v>2250</v>
      </c>
      <c r="M24" s="31">
        <f t="shared" si="7"/>
        <v>191.25</v>
      </c>
      <c r="N24" s="68">
        <f>(L24+M24)</f>
        <v>2441.25</v>
      </c>
      <c r="O24" s="69">
        <f t="shared" si="8"/>
        <v>244125</v>
      </c>
    </row>
    <row r="25" spans="2:16" ht="16.5" thickBot="1" x14ac:dyDescent="0.3">
      <c r="C25" s="46">
        <v>3</v>
      </c>
      <c r="D25" s="53" t="s">
        <v>54</v>
      </c>
      <c r="E25" s="53" t="s">
        <v>20</v>
      </c>
      <c r="F25" s="54">
        <v>100</v>
      </c>
      <c r="G25" s="55">
        <v>18000</v>
      </c>
      <c r="H25" s="55">
        <v>20000</v>
      </c>
      <c r="I25" s="29"/>
      <c r="J25" s="30"/>
      <c r="K25" s="31">
        <f t="shared" si="5"/>
        <v>19000</v>
      </c>
      <c r="L25" s="31">
        <f t="shared" si="6"/>
        <v>19000</v>
      </c>
      <c r="M25" s="31">
        <f t="shared" si="7"/>
        <v>1615</v>
      </c>
      <c r="N25" s="68">
        <f t="shared" ref="N25:N35" si="9">(L25+M25)</f>
        <v>20615</v>
      </c>
      <c r="O25" s="69">
        <f t="shared" si="8"/>
        <v>2061500</v>
      </c>
      <c r="P25" s="34"/>
    </row>
    <row r="26" spans="2:16" ht="57.75" thickBot="1" x14ac:dyDescent="0.3">
      <c r="C26" s="33">
        <v>4</v>
      </c>
      <c r="D26" s="53" t="s">
        <v>58</v>
      </c>
      <c r="E26" s="53" t="s">
        <v>20</v>
      </c>
      <c r="F26" s="54">
        <v>1</v>
      </c>
      <c r="G26" s="55">
        <v>950000</v>
      </c>
      <c r="H26" s="55">
        <v>950000</v>
      </c>
      <c r="I26" s="29"/>
      <c r="J26" s="30"/>
      <c r="K26" s="31">
        <f t="shared" si="5"/>
        <v>950000</v>
      </c>
      <c r="L26" s="31">
        <f t="shared" si="6"/>
        <v>950000</v>
      </c>
      <c r="M26" s="31">
        <f t="shared" si="7"/>
        <v>80750</v>
      </c>
      <c r="N26" s="68">
        <f t="shared" si="9"/>
        <v>1030750</v>
      </c>
      <c r="O26" s="69">
        <f t="shared" si="8"/>
        <v>1030750</v>
      </c>
    </row>
    <row r="27" spans="2:16" ht="16.5" thickBot="1" x14ac:dyDescent="0.3">
      <c r="C27" s="46">
        <v>5</v>
      </c>
      <c r="D27" s="53" t="s">
        <v>55</v>
      </c>
      <c r="E27" s="53" t="s">
        <v>20</v>
      </c>
      <c r="F27" s="54">
        <v>700</v>
      </c>
      <c r="G27" s="55">
        <v>8500</v>
      </c>
      <c r="H27" s="55">
        <v>8900</v>
      </c>
      <c r="I27" s="29"/>
      <c r="J27" s="30"/>
      <c r="K27" s="31">
        <f t="shared" si="5"/>
        <v>8700</v>
      </c>
      <c r="L27" s="31">
        <f t="shared" si="6"/>
        <v>8700</v>
      </c>
      <c r="M27" s="31">
        <f t="shared" si="7"/>
        <v>739.5</v>
      </c>
      <c r="N27" s="68">
        <f t="shared" si="9"/>
        <v>9439.5</v>
      </c>
      <c r="O27" s="69">
        <f t="shared" si="8"/>
        <v>6607650</v>
      </c>
    </row>
    <row r="28" spans="2:16" ht="16.5" thickBot="1" x14ac:dyDescent="0.3">
      <c r="C28" s="46">
        <v>6</v>
      </c>
      <c r="D28" s="53" t="s">
        <v>56</v>
      </c>
      <c r="E28" s="53" t="s">
        <v>20</v>
      </c>
      <c r="F28" s="54">
        <v>10</v>
      </c>
      <c r="G28" s="55">
        <v>60000</v>
      </c>
      <c r="H28" s="55">
        <v>55000</v>
      </c>
      <c r="I28" s="29"/>
      <c r="J28" s="30"/>
      <c r="K28" s="31">
        <f t="shared" si="5"/>
        <v>57500</v>
      </c>
      <c r="L28" s="31">
        <f t="shared" si="6"/>
        <v>57500</v>
      </c>
      <c r="M28" s="31">
        <f t="shared" si="7"/>
        <v>4887.5</v>
      </c>
      <c r="N28" s="68">
        <f t="shared" si="9"/>
        <v>62387.5</v>
      </c>
      <c r="O28" s="69">
        <f t="shared" si="8"/>
        <v>623875</v>
      </c>
    </row>
    <row r="29" spans="2:16" ht="16.5" thickBot="1" x14ac:dyDescent="0.3">
      <c r="C29" s="33">
        <v>7</v>
      </c>
      <c r="D29" s="53" t="s">
        <v>57</v>
      </c>
      <c r="E29" s="53" t="s">
        <v>20</v>
      </c>
      <c r="F29" s="54">
        <v>1</v>
      </c>
      <c r="G29" s="55">
        <v>1665300</v>
      </c>
      <c r="H29" s="55">
        <v>1500000</v>
      </c>
      <c r="I29" s="29"/>
      <c r="J29" s="30"/>
      <c r="K29" s="31">
        <f t="shared" si="5"/>
        <v>1582650</v>
      </c>
      <c r="L29" s="31">
        <f t="shared" si="6"/>
        <v>1582650</v>
      </c>
      <c r="M29" s="31">
        <f t="shared" si="7"/>
        <v>134525.25</v>
      </c>
      <c r="N29" s="68">
        <f t="shared" si="9"/>
        <v>1717175.25</v>
      </c>
      <c r="O29" s="69">
        <f t="shared" si="8"/>
        <v>1717175.25</v>
      </c>
      <c r="P29" s="34"/>
    </row>
    <row r="30" spans="2:16" ht="16.5" thickBot="1" x14ac:dyDescent="0.3">
      <c r="C30" s="46">
        <v>8</v>
      </c>
      <c r="D30" s="53" t="s">
        <v>60</v>
      </c>
      <c r="E30" s="53" t="s">
        <v>20</v>
      </c>
      <c r="F30" s="54">
        <v>10</v>
      </c>
      <c r="G30" s="55">
        <v>15000</v>
      </c>
      <c r="H30" s="55">
        <v>16000</v>
      </c>
      <c r="I30" s="29"/>
      <c r="J30" s="30"/>
      <c r="K30" s="31">
        <f t="shared" si="5"/>
        <v>15500</v>
      </c>
      <c r="L30" s="31">
        <f t="shared" si="6"/>
        <v>15500</v>
      </c>
      <c r="M30" s="31">
        <f t="shared" si="7"/>
        <v>1317.5</v>
      </c>
      <c r="N30" s="68">
        <f t="shared" si="9"/>
        <v>16817.5</v>
      </c>
      <c r="O30" s="69">
        <f t="shared" si="8"/>
        <v>168175</v>
      </c>
    </row>
    <row r="31" spans="2:16" ht="16.5" thickBot="1" x14ac:dyDescent="0.3">
      <c r="C31" s="46">
        <v>9</v>
      </c>
      <c r="D31" s="53" t="s">
        <v>61</v>
      </c>
      <c r="E31" s="53" t="s">
        <v>20</v>
      </c>
      <c r="F31" s="54">
        <v>40</v>
      </c>
      <c r="G31" s="55">
        <v>850</v>
      </c>
      <c r="H31" s="55">
        <v>900</v>
      </c>
      <c r="I31" s="29"/>
      <c r="J31" s="30"/>
      <c r="K31" s="31">
        <f t="shared" si="5"/>
        <v>875</v>
      </c>
      <c r="L31" s="31">
        <f t="shared" si="6"/>
        <v>875</v>
      </c>
      <c r="M31" s="31">
        <f t="shared" si="7"/>
        <v>74.375</v>
      </c>
      <c r="N31" s="68">
        <f t="shared" si="9"/>
        <v>949.375</v>
      </c>
      <c r="O31" s="69">
        <f t="shared" si="8"/>
        <v>37975</v>
      </c>
    </row>
    <row r="32" spans="2:16" ht="16.5" thickBot="1" x14ac:dyDescent="0.3">
      <c r="C32" s="33">
        <v>10</v>
      </c>
      <c r="D32" s="53" t="s">
        <v>62</v>
      </c>
      <c r="E32" s="53" t="s">
        <v>20</v>
      </c>
      <c r="F32" s="54">
        <v>3</v>
      </c>
      <c r="G32" s="55">
        <v>100000</v>
      </c>
      <c r="H32" s="55">
        <v>110000</v>
      </c>
      <c r="I32" s="29"/>
      <c r="J32" s="30"/>
      <c r="K32" s="31">
        <f t="shared" si="5"/>
        <v>105000</v>
      </c>
      <c r="L32" s="31">
        <f t="shared" si="6"/>
        <v>105000</v>
      </c>
      <c r="M32" s="31">
        <f t="shared" si="7"/>
        <v>8925</v>
      </c>
      <c r="N32" s="68">
        <f t="shared" si="9"/>
        <v>113925</v>
      </c>
      <c r="O32" s="69">
        <f t="shared" si="8"/>
        <v>341775</v>
      </c>
    </row>
    <row r="33" spans="2:16" ht="16.5" thickBot="1" x14ac:dyDescent="0.3">
      <c r="C33" s="33">
        <v>11</v>
      </c>
      <c r="D33" s="53" t="s">
        <v>59</v>
      </c>
      <c r="E33" s="53" t="s">
        <v>20</v>
      </c>
      <c r="F33" s="65">
        <v>30</v>
      </c>
      <c r="G33" s="55">
        <v>21000</v>
      </c>
      <c r="H33" s="55">
        <v>25000</v>
      </c>
      <c r="I33" s="29"/>
      <c r="J33" s="30"/>
      <c r="K33" s="31">
        <f>AVERAGE(G33,H33,I33)</f>
        <v>23000</v>
      </c>
      <c r="L33" s="31">
        <f>K33</f>
        <v>23000</v>
      </c>
      <c r="M33" s="31">
        <f>(K33*8.5)/100</f>
        <v>1955</v>
      </c>
      <c r="N33" s="68">
        <f>(L33+M33)</f>
        <v>24955</v>
      </c>
      <c r="O33" s="69">
        <f>F33*N33</f>
        <v>748650</v>
      </c>
      <c r="P33" s="34"/>
    </row>
    <row r="34" spans="2:16" ht="16.5" thickBot="1" x14ac:dyDescent="0.3">
      <c r="C34" s="46">
        <v>12</v>
      </c>
      <c r="D34" s="53" t="s">
        <v>64</v>
      </c>
      <c r="E34" s="53" t="s">
        <v>20</v>
      </c>
      <c r="F34" s="65">
        <v>1</v>
      </c>
      <c r="G34" s="55">
        <v>700000</v>
      </c>
      <c r="H34" s="55">
        <v>681000</v>
      </c>
      <c r="I34" s="29"/>
      <c r="J34" s="30"/>
      <c r="K34" s="31">
        <f>AVERAGE(G34,H34,I34)</f>
        <v>690500</v>
      </c>
      <c r="L34" s="31">
        <f>K34</f>
        <v>690500</v>
      </c>
      <c r="M34" s="31">
        <f>(K34*8.5)/100</f>
        <v>58692.5</v>
      </c>
      <c r="N34" s="68">
        <f>(L34+M34)</f>
        <v>749192.5</v>
      </c>
      <c r="O34" s="69">
        <f>F34*N34</f>
        <v>749192.5</v>
      </c>
      <c r="P34" s="34"/>
    </row>
    <row r="35" spans="2:16" ht="29.25" thickBot="1" x14ac:dyDescent="0.3">
      <c r="C35" s="46">
        <v>13</v>
      </c>
      <c r="D35" s="53" t="s">
        <v>63</v>
      </c>
      <c r="E35" s="53" t="s">
        <v>20</v>
      </c>
      <c r="F35" s="54">
        <v>10</v>
      </c>
      <c r="G35" s="55">
        <v>200000</v>
      </c>
      <c r="H35" s="55">
        <v>200000</v>
      </c>
      <c r="I35" s="29"/>
      <c r="J35" s="30"/>
      <c r="K35" s="31">
        <f t="shared" si="5"/>
        <v>200000</v>
      </c>
      <c r="L35" s="31">
        <f t="shared" si="6"/>
        <v>200000</v>
      </c>
      <c r="M35" s="31">
        <f t="shared" si="7"/>
        <v>17000</v>
      </c>
      <c r="N35" s="68">
        <f t="shared" si="9"/>
        <v>217000</v>
      </c>
      <c r="O35" s="69">
        <f>F35*N35</f>
        <v>2170000</v>
      </c>
      <c r="P35" s="34"/>
    </row>
    <row r="36" spans="2:16" ht="16.5" thickBot="1" x14ac:dyDescent="0.3">
      <c r="B36" s="47"/>
      <c r="C36" s="87" t="s">
        <v>28</v>
      </c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9"/>
      <c r="O36" s="71">
        <f>SUM(O23:O35,O2:O20)</f>
        <v>37999955</v>
      </c>
    </row>
    <row r="37" spans="2:16" ht="17.25" hidden="1" customHeight="1" x14ac:dyDescent="0.25">
      <c r="C37" s="36" t="s">
        <v>29</v>
      </c>
      <c r="D37" s="37"/>
      <c r="E37" s="38"/>
      <c r="F37" s="51"/>
      <c r="G37" s="38"/>
      <c r="H37" s="38"/>
      <c r="I37" s="38"/>
      <c r="J37" s="38"/>
      <c r="K37" s="38"/>
      <c r="L37" s="38"/>
      <c r="M37" s="38"/>
      <c r="N37" s="72"/>
      <c r="O37" s="73"/>
    </row>
    <row r="38" spans="2:16" x14ac:dyDescent="0.25">
      <c r="E38" s="44"/>
      <c r="F38" s="44"/>
    </row>
    <row r="39" spans="2:16" ht="29.25" customHeight="1" x14ac:dyDescent="0.25">
      <c r="E39" s="44"/>
      <c r="F39" s="44"/>
    </row>
    <row r="40" spans="2:16" x14ac:dyDescent="0.25">
      <c r="E40" s="44"/>
      <c r="F40" s="44"/>
    </row>
    <row r="41" spans="2:16" x14ac:dyDescent="0.25">
      <c r="E41" s="44"/>
      <c r="F41" s="44"/>
    </row>
    <row r="42" spans="2:16" x14ac:dyDescent="0.25">
      <c r="E42" s="44"/>
      <c r="F42" s="44"/>
    </row>
    <row r="43" spans="2:16" x14ac:dyDescent="0.25">
      <c r="E43" s="44"/>
      <c r="F43" s="44"/>
    </row>
    <row r="44" spans="2:16" x14ac:dyDescent="0.25">
      <c r="E44" s="44"/>
      <c r="F44" s="44"/>
    </row>
    <row r="45" spans="2:16" x14ac:dyDescent="0.25">
      <c r="E45" s="44"/>
      <c r="F45" s="44"/>
    </row>
    <row r="46" spans="2:16" x14ac:dyDescent="0.25">
      <c r="E46" s="44"/>
      <c r="F46" s="44"/>
    </row>
    <row r="47" spans="2:16" x14ac:dyDescent="0.25">
      <c r="E47" s="44"/>
      <c r="F47" s="44"/>
    </row>
    <row r="48" spans="2:16" x14ac:dyDescent="0.25">
      <c r="E48" s="44"/>
      <c r="F48" s="44"/>
    </row>
    <row r="49" spans="5:6" x14ac:dyDescent="0.25">
      <c r="E49" s="44"/>
      <c r="F49" s="44"/>
    </row>
    <row r="50" spans="5:6" x14ac:dyDescent="0.25">
      <c r="E50" s="44"/>
      <c r="F50" s="44"/>
    </row>
    <row r="51" spans="5:6" x14ac:dyDescent="0.25">
      <c r="E51" s="44"/>
      <c r="F51" s="44"/>
    </row>
    <row r="52" spans="5:6" x14ac:dyDescent="0.25">
      <c r="E52" s="44"/>
      <c r="F52" s="44"/>
    </row>
    <row r="53" spans="5:6" x14ac:dyDescent="0.25">
      <c r="E53" s="44"/>
      <c r="F53" s="44"/>
    </row>
    <row r="54" spans="5:6" x14ac:dyDescent="0.25">
      <c r="E54" s="44"/>
      <c r="F54" s="44"/>
    </row>
    <row r="55" spans="5:6" x14ac:dyDescent="0.25">
      <c r="E55" s="44"/>
      <c r="F55" s="44"/>
    </row>
    <row r="56" spans="5:6" x14ac:dyDescent="0.25">
      <c r="E56" s="44"/>
      <c r="F56" s="44"/>
    </row>
    <row r="57" spans="5:6" x14ac:dyDescent="0.25">
      <c r="E57" s="44"/>
      <c r="F57" s="44"/>
    </row>
    <row r="58" spans="5:6" x14ac:dyDescent="0.25">
      <c r="E58" s="44"/>
      <c r="F58" s="44"/>
    </row>
    <row r="59" spans="5:6" x14ac:dyDescent="0.25">
      <c r="E59" s="44"/>
      <c r="F59" s="44"/>
    </row>
    <row r="60" spans="5:6" x14ac:dyDescent="0.25">
      <c r="E60" s="44"/>
      <c r="F60" s="44"/>
    </row>
    <row r="61" spans="5:6" x14ac:dyDescent="0.25">
      <c r="E61" s="44"/>
      <c r="F61" s="44"/>
    </row>
    <row r="62" spans="5:6" x14ac:dyDescent="0.25">
      <c r="E62" s="44"/>
      <c r="F62" s="44"/>
    </row>
    <row r="63" spans="5:6" x14ac:dyDescent="0.25">
      <c r="E63" s="44"/>
      <c r="F63" s="44"/>
    </row>
    <row r="64" spans="5:6" x14ac:dyDescent="0.25">
      <c r="E64" s="44"/>
      <c r="F64" s="44"/>
    </row>
    <row r="65" spans="5:6" x14ac:dyDescent="0.25">
      <c r="E65" s="44"/>
      <c r="F65" s="44"/>
    </row>
    <row r="66" spans="5:6" x14ac:dyDescent="0.25">
      <c r="E66" s="44"/>
      <c r="F66" s="44"/>
    </row>
    <row r="67" spans="5:6" x14ac:dyDescent="0.25">
      <c r="E67" s="44"/>
      <c r="F67" s="44"/>
    </row>
    <row r="68" spans="5:6" x14ac:dyDescent="0.25">
      <c r="E68" s="44"/>
      <c r="F68" s="44"/>
    </row>
    <row r="69" spans="5:6" x14ac:dyDescent="0.25">
      <c r="E69" s="44"/>
      <c r="F69" s="44"/>
    </row>
    <row r="70" spans="5:6" x14ac:dyDescent="0.25">
      <c r="E70" s="44"/>
      <c r="F70" s="44"/>
    </row>
    <row r="71" spans="5:6" x14ac:dyDescent="0.25">
      <c r="E71" s="44"/>
      <c r="F71" s="44"/>
    </row>
    <row r="72" spans="5:6" x14ac:dyDescent="0.25">
      <c r="E72" s="44"/>
      <c r="F72" s="44"/>
    </row>
    <row r="73" spans="5:6" x14ac:dyDescent="0.25">
      <c r="E73" s="44"/>
      <c r="F73" s="44"/>
    </row>
    <row r="74" spans="5:6" x14ac:dyDescent="0.25">
      <c r="E74" s="44"/>
      <c r="F74" s="44"/>
    </row>
    <row r="75" spans="5:6" x14ac:dyDescent="0.25">
      <c r="E75" s="44"/>
      <c r="F75" s="44"/>
    </row>
    <row r="76" spans="5:6" x14ac:dyDescent="0.25">
      <c r="E76" s="44"/>
      <c r="F76" s="44"/>
    </row>
    <row r="77" spans="5:6" x14ac:dyDescent="0.25">
      <c r="E77" s="44"/>
      <c r="F77" s="44"/>
    </row>
    <row r="78" spans="5:6" x14ac:dyDescent="0.25">
      <c r="E78" s="44"/>
      <c r="F78" s="44"/>
    </row>
    <row r="79" spans="5:6" x14ac:dyDescent="0.25">
      <c r="E79" s="44"/>
      <c r="F79" s="44"/>
    </row>
    <row r="80" spans="5:6" x14ac:dyDescent="0.25">
      <c r="E80" s="44"/>
      <c r="F80" s="44"/>
    </row>
    <row r="81" spans="5:6" x14ac:dyDescent="0.25">
      <c r="E81" s="44"/>
      <c r="F81" s="44"/>
    </row>
    <row r="82" spans="5:6" x14ac:dyDescent="0.25">
      <c r="E82" s="44"/>
      <c r="F82" s="44"/>
    </row>
    <row r="83" spans="5:6" x14ac:dyDescent="0.25">
      <c r="E83" s="44"/>
      <c r="F83" s="44"/>
    </row>
    <row r="84" spans="5:6" x14ac:dyDescent="0.25">
      <c r="E84" s="44"/>
      <c r="F84" s="44"/>
    </row>
    <row r="85" spans="5:6" x14ac:dyDescent="0.25">
      <c r="E85" s="44"/>
      <c r="F85" s="44"/>
    </row>
    <row r="86" spans="5:6" x14ac:dyDescent="0.25">
      <c r="E86" s="44"/>
      <c r="F86" s="44"/>
    </row>
    <row r="87" spans="5:6" x14ac:dyDescent="0.25">
      <c r="E87" s="44"/>
      <c r="F87" s="44"/>
    </row>
    <row r="88" spans="5:6" x14ac:dyDescent="0.25">
      <c r="E88" s="44"/>
      <c r="F88" s="44"/>
    </row>
    <row r="89" spans="5:6" x14ac:dyDescent="0.25">
      <c r="E89" s="44"/>
      <c r="F89" s="44"/>
    </row>
    <row r="90" spans="5:6" x14ac:dyDescent="0.25">
      <c r="E90" s="44"/>
      <c r="F90" s="44"/>
    </row>
    <row r="91" spans="5:6" x14ac:dyDescent="0.25">
      <c r="E91" s="44"/>
      <c r="F91" s="44"/>
    </row>
    <row r="92" spans="5:6" x14ac:dyDescent="0.25">
      <c r="E92" s="44"/>
      <c r="F92" s="44"/>
    </row>
    <row r="93" spans="5:6" x14ac:dyDescent="0.25">
      <c r="E93" s="44"/>
      <c r="F93" s="44"/>
    </row>
    <row r="94" spans="5:6" x14ac:dyDescent="0.25">
      <c r="E94" s="44"/>
      <c r="F94" s="44"/>
    </row>
    <row r="95" spans="5:6" x14ac:dyDescent="0.25">
      <c r="E95" s="44"/>
      <c r="F95" s="44"/>
    </row>
    <row r="96" spans="5:6" x14ac:dyDescent="0.25">
      <c r="E96" s="44"/>
      <c r="F96" s="44"/>
    </row>
    <row r="97" spans="5:6" x14ac:dyDescent="0.25">
      <c r="E97" s="44"/>
      <c r="F97" s="44"/>
    </row>
    <row r="98" spans="5:6" x14ac:dyDescent="0.25">
      <c r="E98" s="44"/>
      <c r="F98" s="44"/>
    </row>
    <row r="99" spans="5:6" x14ac:dyDescent="0.25">
      <c r="E99" s="44"/>
      <c r="F99" s="44"/>
    </row>
    <row r="100" spans="5:6" x14ac:dyDescent="0.25">
      <c r="E100" s="44"/>
      <c r="F100" s="44"/>
    </row>
    <row r="101" spans="5:6" x14ac:dyDescent="0.25">
      <c r="E101" s="44"/>
      <c r="F101" s="44"/>
    </row>
    <row r="102" spans="5:6" x14ac:dyDescent="0.25">
      <c r="E102" s="44"/>
      <c r="F102" s="44"/>
    </row>
    <row r="103" spans="5:6" x14ac:dyDescent="0.25">
      <c r="E103" s="44"/>
      <c r="F103" s="44"/>
    </row>
    <row r="104" spans="5:6" x14ac:dyDescent="0.25">
      <c r="E104" s="44"/>
      <c r="F104" s="44"/>
    </row>
    <row r="105" spans="5:6" x14ac:dyDescent="0.25">
      <c r="E105" s="44"/>
      <c r="F105" s="44"/>
    </row>
    <row r="106" spans="5:6" x14ac:dyDescent="0.25">
      <c r="E106" s="44"/>
      <c r="F106" s="44"/>
    </row>
    <row r="107" spans="5:6" x14ac:dyDescent="0.25">
      <c r="E107" s="44"/>
      <c r="F107" s="44"/>
    </row>
    <row r="108" spans="5:6" x14ac:dyDescent="0.25">
      <c r="E108" s="44"/>
      <c r="F108" s="44"/>
    </row>
    <row r="109" spans="5:6" x14ac:dyDescent="0.25">
      <c r="E109" s="44"/>
      <c r="F109" s="44"/>
    </row>
    <row r="110" spans="5:6" x14ac:dyDescent="0.25">
      <c r="E110" s="44"/>
      <c r="F110" s="44"/>
    </row>
    <row r="111" spans="5:6" x14ac:dyDescent="0.25">
      <c r="E111" s="44"/>
      <c r="F111" s="44"/>
    </row>
    <row r="112" spans="5:6" x14ac:dyDescent="0.25">
      <c r="E112" s="44"/>
      <c r="F112" s="44"/>
    </row>
    <row r="113" spans="5:6" x14ac:dyDescent="0.25">
      <c r="E113" s="44"/>
      <c r="F113" s="44"/>
    </row>
    <row r="114" spans="5:6" x14ac:dyDescent="0.25">
      <c r="E114" s="44"/>
      <c r="F114" s="44"/>
    </row>
    <row r="115" spans="5:6" x14ac:dyDescent="0.25">
      <c r="E115" s="44"/>
      <c r="F115" s="44"/>
    </row>
    <row r="116" spans="5:6" x14ac:dyDescent="0.25">
      <c r="E116" s="44"/>
      <c r="F116" s="44"/>
    </row>
    <row r="117" spans="5:6" x14ac:dyDescent="0.25">
      <c r="E117" s="44"/>
      <c r="F117" s="44"/>
    </row>
    <row r="118" spans="5:6" x14ac:dyDescent="0.25">
      <c r="E118" s="44"/>
      <c r="F118" s="44"/>
    </row>
    <row r="119" spans="5:6" x14ac:dyDescent="0.25">
      <c r="E119" s="44"/>
      <c r="F119" s="44"/>
    </row>
    <row r="120" spans="5:6" x14ac:dyDescent="0.25">
      <c r="E120" s="44"/>
      <c r="F120" s="44"/>
    </row>
    <row r="121" spans="5:6" x14ac:dyDescent="0.25">
      <c r="E121" s="44"/>
      <c r="F121" s="44"/>
    </row>
    <row r="122" spans="5:6" x14ac:dyDescent="0.25">
      <c r="E122" s="44"/>
      <c r="F122" s="44"/>
    </row>
    <row r="123" spans="5:6" x14ac:dyDescent="0.25">
      <c r="E123" s="44"/>
      <c r="F123" s="44"/>
    </row>
    <row r="124" spans="5:6" x14ac:dyDescent="0.25">
      <c r="E124" s="44"/>
      <c r="F124" s="44"/>
    </row>
    <row r="125" spans="5:6" x14ac:dyDescent="0.25">
      <c r="E125" s="44"/>
      <c r="F125" s="44"/>
    </row>
    <row r="126" spans="5:6" x14ac:dyDescent="0.25">
      <c r="E126" s="44"/>
      <c r="F126" s="44"/>
    </row>
    <row r="127" spans="5:6" x14ac:dyDescent="0.25">
      <c r="E127" s="44"/>
      <c r="F127" s="44"/>
    </row>
    <row r="128" spans="5:6" x14ac:dyDescent="0.25">
      <c r="E128" s="44"/>
      <c r="F128" s="44"/>
    </row>
    <row r="129" spans="5:6" x14ac:dyDescent="0.25">
      <c r="E129" s="44"/>
      <c r="F129" s="44"/>
    </row>
    <row r="130" spans="5:6" x14ac:dyDescent="0.25">
      <c r="E130" s="44"/>
      <c r="F130" s="44"/>
    </row>
    <row r="131" spans="5:6" x14ac:dyDescent="0.25">
      <c r="E131" s="44"/>
      <c r="F131" s="44"/>
    </row>
    <row r="132" spans="5:6" x14ac:dyDescent="0.25">
      <c r="E132" s="44"/>
      <c r="F132" s="44"/>
    </row>
    <row r="133" spans="5:6" x14ac:dyDescent="0.25">
      <c r="E133" s="44"/>
      <c r="F133" s="44"/>
    </row>
    <row r="134" spans="5:6" x14ac:dyDescent="0.25">
      <c r="E134" s="44"/>
      <c r="F134" s="44"/>
    </row>
    <row r="135" spans="5:6" x14ac:dyDescent="0.25">
      <c r="E135" s="44"/>
      <c r="F135" s="44"/>
    </row>
    <row r="136" spans="5:6" x14ac:dyDescent="0.25">
      <c r="E136" s="44"/>
      <c r="F136" s="44"/>
    </row>
    <row r="137" spans="5:6" x14ac:dyDescent="0.25">
      <c r="E137" s="44"/>
      <c r="F137" s="44"/>
    </row>
    <row r="138" spans="5:6" x14ac:dyDescent="0.25">
      <c r="E138" s="44"/>
      <c r="F138" s="44"/>
    </row>
    <row r="139" spans="5:6" x14ac:dyDescent="0.25">
      <c r="E139" s="44"/>
      <c r="F139" s="44"/>
    </row>
    <row r="140" spans="5:6" x14ac:dyDescent="0.25">
      <c r="E140" s="44"/>
      <c r="F140" s="44"/>
    </row>
    <row r="141" spans="5:6" x14ac:dyDescent="0.25">
      <c r="E141" s="44"/>
      <c r="F141" s="44"/>
    </row>
    <row r="142" spans="5:6" x14ac:dyDescent="0.25">
      <c r="E142" s="44"/>
      <c r="F142" s="44"/>
    </row>
    <row r="143" spans="5:6" x14ac:dyDescent="0.25">
      <c r="E143" s="44"/>
      <c r="F143" s="44"/>
    </row>
    <row r="144" spans="5:6" x14ac:dyDescent="0.25">
      <c r="E144" s="44"/>
      <c r="F144" s="44"/>
    </row>
    <row r="145" spans="5:6" x14ac:dyDescent="0.25">
      <c r="E145" s="44"/>
      <c r="F145" s="44"/>
    </row>
    <row r="146" spans="5:6" x14ac:dyDescent="0.25">
      <c r="E146" s="44"/>
      <c r="F146" s="44"/>
    </row>
    <row r="147" spans="5:6" x14ac:dyDescent="0.25">
      <c r="E147" s="44"/>
      <c r="F147" s="44"/>
    </row>
    <row r="148" spans="5:6" x14ac:dyDescent="0.25">
      <c r="E148" s="44"/>
      <c r="F148" s="44"/>
    </row>
    <row r="149" spans="5:6" x14ac:dyDescent="0.25">
      <c r="E149" s="44"/>
      <c r="F149" s="44"/>
    </row>
    <row r="150" spans="5:6" x14ac:dyDescent="0.25">
      <c r="E150" s="44"/>
      <c r="F150" s="44"/>
    </row>
    <row r="151" spans="5:6" x14ac:dyDescent="0.25">
      <c r="E151" s="44"/>
      <c r="F151" s="44"/>
    </row>
    <row r="152" spans="5:6" x14ac:dyDescent="0.25">
      <c r="E152" s="44"/>
      <c r="F152" s="44"/>
    </row>
    <row r="153" spans="5:6" x14ac:dyDescent="0.25">
      <c r="E153" s="44"/>
      <c r="F153" s="44"/>
    </row>
    <row r="154" spans="5:6" x14ac:dyDescent="0.25">
      <c r="E154" s="44"/>
      <c r="F154" s="44"/>
    </row>
    <row r="155" spans="5:6" x14ac:dyDescent="0.25">
      <c r="E155" s="44"/>
      <c r="F155" s="44"/>
    </row>
    <row r="156" spans="5:6" x14ac:dyDescent="0.25">
      <c r="E156" s="44"/>
      <c r="F156" s="44"/>
    </row>
    <row r="157" spans="5:6" x14ac:dyDescent="0.25">
      <c r="E157" s="44"/>
      <c r="F157" s="44"/>
    </row>
    <row r="158" spans="5:6" x14ac:dyDescent="0.25">
      <c r="E158" s="44"/>
      <c r="F158" s="44"/>
    </row>
    <row r="159" spans="5:6" x14ac:dyDescent="0.25">
      <c r="E159" s="44"/>
      <c r="F159" s="44"/>
    </row>
    <row r="160" spans="5:6" x14ac:dyDescent="0.25">
      <c r="E160" s="44"/>
      <c r="F160" s="44"/>
    </row>
    <row r="161" spans="5:6" x14ac:dyDescent="0.25">
      <c r="E161" s="44"/>
      <c r="F161" s="44"/>
    </row>
    <row r="162" spans="5:6" x14ac:dyDescent="0.25">
      <c r="E162" s="44"/>
      <c r="F162" s="44"/>
    </row>
    <row r="163" spans="5:6" x14ac:dyDescent="0.25">
      <c r="E163" s="44"/>
      <c r="F163" s="44"/>
    </row>
    <row r="164" spans="5:6" x14ac:dyDescent="0.25">
      <c r="E164" s="44"/>
      <c r="F164" s="44"/>
    </row>
    <row r="165" spans="5:6" x14ac:dyDescent="0.25">
      <c r="E165" s="44"/>
      <c r="F165" s="44"/>
    </row>
    <row r="166" spans="5:6" x14ac:dyDescent="0.25">
      <c r="E166" s="44"/>
      <c r="F166" s="44"/>
    </row>
    <row r="167" spans="5:6" x14ac:dyDescent="0.25">
      <c r="E167" s="44"/>
      <c r="F167" s="44"/>
    </row>
    <row r="168" spans="5:6" x14ac:dyDescent="0.25">
      <c r="E168" s="44"/>
      <c r="F168" s="44"/>
    </row>
    <row r="169" spans="5:6" x14ac:dyDescent="0.25">
      <c r="E169" s="44"/>
      <c r="F169" s="44"/>
    </row>
    <row r="170" spans="5:6" x14ac:dyDescent="0.25">
      <c r="E170" s="44"/>
      <c r="F170" s="44"/>
    </row>
    <row r="171" spans="5:6" x14ac:dyDescent="0.25">
      <c r="E171" s="44"/>
      <c r="F171" s="44"/>
    </row>
    <row r="172" spans="5:6" x14ac:dyDescent="0.25">
      <c r="E172" s="44"/>
      <c r="F172" s="44"/>
    </row>
    <row r="173" spans="5:6" x14ac:dyDescent="0.25">
      <c r="E173" s="44"/>
      <c r="F173" s="44"/>
    </row>
    <row r="174" spans="5:6" x14ac:dyDescent="0.25">
      <c r="E174" s="44"/>
      <c r="F174" s="44"/>
    </row>
    <row r="175" spans="5:6" x14ac:dyDescent="0.25">
      <c r="E175" s="44"/>
      <c r="F175" s="44"/>
    </row>
    <row r="176" spans="5:6" x14ac:dyDescent="0.25">
      <c r="E176" s="44"/>
      <c r="F176" s="44"/>
    </row>
    <row r="177" spans="5:6" x14ac:dyDescent="0.25">
      <c r="E177" s="44"/>
      <c r="F177" s="44"/>
    </row>
    <row r="178" spans="5:6" x14ac:dyDescent="0.25">
      <c r="E178" s="44"/>
      <c r="F178" s="44"/>
    </row>
    <row r="179" spans="5:6" x14ac:dyDescent="0.25">
      <c r="E179" s="44"/>
      <c r="F179" s="44"/>
    </row>
    <row r="180" spans="5:6" x14ac:dyDescent="0.25">
      <c r="E180" s="44"/>
      <c r="F180" s="44"/>
    </row>
    <row r="181" spans="5:6" x14ac:dyDescent="0.25">
      <c r="E181" s="44"/>
      <c r="F181" s="44"/>
    </row>
    <row r="182" spans="5:6" x14ac:dyDescent="0.25">
      <c r="E182" s="44"/>
      <c r="F182" s="44"/>
    </row>
    <row r="183" spans="5:6" x14ac:dyDescent="0.25">
      <c r="E183" s="44"/>
      <c r="F183" s="44"/>
    </row>
    <row r="184" spans="5:6" x14ac:dyDescent="0.25">
      <c r="E184" s="44"/>
      <c r="F184" s="44"/>
    </row>
    <row r="185" spans="5:6" x14ac:dyDescent="0.25">
      <c r="E185" s="44"/>
      <c r="F185" s="44"/>
    </row>
    <row r="186" spans="5:6" x14ac:dyDescent="0.25">
      <c r="E186" s="44"/>
      <c r="F186" s="44"/>
    </row>
    <row r="187" spans="5:6" x14ac:dyDescent="0.25">
      <c r="E187" s="44"/>
      <c r="F187" s="44"/>
    </row>
    <row r="188" spans="5:6" x14ac:dyDescent="0.25">
      <c r="E188" s="44"/>
      <c r="F188" s="44"/>
    </row>
    <row r="189" spans="5:6" x14ac:dyDescent="0.25">
      <c r="E189" s="44"/>
      <c r="F189" s="44"/>
    </row>
    <row r="190" spans="5:6" x14ac:dyDescent="0.25">
      <c r="E190" s="44"/>
      <c r="F190" s="44"/>
    </row>
    <row r="191" spans="5:6" x14ac:dyDescent="0.25">
      <c r="E191" s="44"/>
      <c r="F191" s="44"/>
    </row>
    <row r="192" spans="5:6" x14ac:dyDescent="0.25">
      <c r="E192" s="44"/>
      <c r="F192" s="44"/>
    </row>
    <row r="193" spans="5:6" x14ac:dyDescent="0.25">
      <c r="E193" s="44"/>
      <c r="F193" s="44"/>
    </row>
    <row r="194" spans="5:6" x14ac:dyDescent="0.25">
      <c r="E194" s="44"/>
      <c r="F194" s="44"/>
    </row>
    <row r="195" spans="5:6" x14ac:dyDescent="0.25">
      <c r="E195" s="44"/>
      <c r="F195" s="44"/>
    </row>
    <row r="196" spans="5:6" x14ac:dyDescent="0.25">
      <c r="E196" s="44"/>
      <c r="F196" s="44"/>
    </row>
    <row r="197" spans="5:6" x14ac:dyDescent="0.25">
      <c r="E197" s="44"/>
      <c r="F197" s="44"/>
    </row>
    <row r="198" spans="5:6" x14ac:dyDescent="0.25">
      <c r="E198" s="44"/>
      <c r="F198" s="44"/>
    </row>
    <row r="199" spans="5:6" x14ac:dyDescent="0.25">
      <c r="E199" s="44"/>
      <c r="F199" s="44"/>
    </row>
    <row r="200" spans="5:6" x14ac:dyDescent="0.25">
      <c r="E200" s="44"/>
      <c r="F200" s="44"/>
    </row>
    <row r="201" spans="5:6" x14ac:dyDescent="0.25">
      <c r="E201" s="44"/>
      <c r="F201" s="44"/>
    </row>
    <row r="202" spans="5:6" x14ac:dyDescent="0.25">
      <c r="E202" s="44"/>
      <c r="F202" s="44"/>
    </row>
    <row r="203" spans="5:6" x14ac:dyDescent="0.25">
      <c r="E203" s="44"/>
      <c r="F203" s="44"/>
    </row>
    <row r="204" spans="5:6" x14ac:dyDescent="0.25">
      <c r="E204" s="44"/>
      <c r="F204" s="44"/>
    </row>
    <row r="205" spans="5:6" x14ac:dyDescent="0.25">
      <c r="E205" s="44"/>
      <c r="F205" s="44"/>
    </row>
    <row r="206" spans="5:6" x14ac:dyDescent="0.25">
      <c r="E206" s="44"/>
      <c r="F206" s="44"/>
    </row>
    <row r="207" spans="5:6" x14ac:dyDescent="0.25">
      <c r="E207" s="44"/>
      <c r="F207" s="44"/>
    </row>
    <row r="208" spans="5:6" x14ac:dyDescent="0.25">
      <c r="E208" s="44"/>
      <c r="F208" s="44"/>
    </row>
    <row r="209" spans="5:6" x14ac:dyDescent="0.25">
      <c r="E209" s="44"/>
      <c r="F209" s="44"/>
    </row>
    <row r="210" spans="5:6" x14ac:dyDescent="0.25">
      <c r="E210" s="44"/>
      <c r="F210" s="44"/>
    </row>
    <row r="211" spans="5:6" x14ac:dyDescent="0.25">
      <c r="E211" s="44"/>
      <c r="F211" s="44"/>
    </row>
    <row r="212" spans="5:6" x14ac:dyDescent="0.25">
      <c r="E212" s="44"/>
      <c r="F212" s="44"/>
    </row>
    <row r="213" spans="5:6" x14ac:dyDescent="0.25">
      <c r="E213" s="44"/>
      <c r="F213" s="44"/>
    </row>
    <row r="214" spans="5:6" x14ac:dyDescent="0.25">
      <c r="E214" s="44"/>
      <c r="F214" s="44"/>
    </row>
    <row r="215" spans="5:6" x14ac:dyDescent="0.25">
      <c r="E215" s="44"/>
      <c r="F215" s="44"/>
    </row>
    <row r="216" spans="5:6" x14ac:dyDescent="0.25">
      <c r="E216" s="44"/>
      <c r="F216" s="44"/>
    </row>
    <row r="217" spans="5:6" x14ac:dyDescent="0.25">
      <c r="E217" s="44"/>
      <c r="F217" s="44"/>
    </row>
    <row r="218" spans="5:6" x14ac:dyDescent="0.25">
      <c r="E218" s="44"/>
      <c r="F218" s="44"/>
    </row>
    <row r="219" spans="5:6" x14ac:dyDescent="0.25">
      <c r="E219" s="44"/>
      <c r="F219" s="44"/>
    </row>
    <row r="220" spans="5:6" x14ac:dyDescent="0.25">
      <c r="E220" s="44"/>
      <c r="F220" s="44"/>
    </row>
    <row r="221" spans="5:6" x14ac:dyDescent="0.25">
      <c r="E221" s="44"/>
      <c r="F221" s="44"/>
    </row>
    <row r="222" spans="5:6" x14ac:dyDescent="0.25">
      <c r="E222" s="44"/>
      <c r="F222" s="44"/>
    </row>
    <row r="223" spans="5:6" x14ac:dyDescent="0.25">
      <c r="E223" s="44"/>
      <c r="F223" s="44"/>
    </row>
    <row r="224" spans="5:6" x14ac:dyDescent="0.25">
      <c r="E224" s="44"/>
      <c r="F224" s="44"/>
    </row>
    <row r="225" spans="5:6" x14ac:dyDescent="0.25">
      <c r="E225" s="44"/>
      <c r="F225" s="44"/>
    </row>
    <row r="226" spans="5:6" x14ac:dyDescent="0.25">
      <c r="E226" s="44"/>
      <c r="F226" s="44"/>
    </row>
    <row r="227" spans="5:6" x14ac:dyDescent="0.25">
      <c r="E227" s="44"/>
      <c r="F227" s="44"/>
    </row>
    <row r="228" spans="5:6" x14ac:dyDescent="0.25">
      <c r="E228" s="44"/>
      <c r="F228" s="44"/>
    </row>
    <row r="229" spans="5:6" x14ac:dyDescent="0.25">
      <c r="E229" s="44"/>
      <c r="F229" s="44"/>
    </row>
    <row r="230" spans="5:6" x14ac:dyDescent="0.25">
      <c r="E230" s="44"/>
      <c r="F230" s="44"/>
    </row>
    <row r="231" spans="5:6" x14ac:dyDescent="0.25">
      <c r="E231" s="44"/>
      <c r="F231" s="44"/>
    </row>
    <row r="232" spans="5:6" x14ac:dyDescent="0.25">
      <c r="E232" s="44"/>
      <c r="F232" s="44"/>
    </row>
    <row r="233" spans="5:6" x14ac:dyDescent="0.25">
      <c r="E233" s="44"/>
      <c r="F233" s="44"/>
    </row>
    <row r="234" spans="5:6" x14ac:dyDescent="0.25">
      <c r="E234" s="44"/>
      <c r="F234" s="44"/>
    </row>
    <row r="235" spans="5:6" x14ac:dyDescent="0.25">
      <c r="E235" s="44"/>
      <c r="F235" s="44"/>
    </row>
    <row r="236" spans="5:6" x14ac:dyDescent="0.25">
      <c r="E236" s="44"/>
      <c r="F236" s="44"/>
    </row>
    <row r="237" spans="5:6" x14ac:dyDescent="0.25">
      <c r="E237" s="44"/>
      <c r="F237" s="44"/>
    </row>
    <row r="238" spans="5:6" x14ac:dyDescent="0.25">
      <c r="E238" s="44"/>
      <c r="F238" s="44"/>
    </row>
    <row r="239" spans="5:6" x14ac:dyDescent="0.25">
      <c r="E239" s="44"/>
      <c r="F239" s="44"/>
    </row>
    <row r="240" spans="5:6" x14ac:dyDescent="0.25">
      <c r="E240" s="44"/>
      <c r="F240" s="44"/>
    </row>
    <row r="241" spans="5:6" x14ac:dyDescent="0.25">
      <c r="E241" s="44"/>
      <c r="F241" s="44"/>
    </row>
    <row r="242" spans="5:6" x14ac:dyDescent="0.25">
      <c r="E242" s="44"/>
      <c r="F242" s="44"/>
    </row>
    <row r="243" spans="5:6" x14ac:dyDescent="0.25">
      <c r="E243" s="44"/>
      <c r="F243" s="44"/>
    </row>
    <row r="244" spans="5:6" x14ac:dyDescent="0.25">
      <c r="E244" s="44"/>
      <c r="F244" s="44"/>
    </row>
    <row r="245" spans="5:6" x14ac:dyDescent="0.25">
      <c r="E245" s="44"/>
      <c r="F245" s="44"/>
    </row>
    <row r="246" spans="5:6" x14ac:dyDescent="0.25">
      <c r="E246" s="44"/>
      <c r="F246" s="44"/>
    </row>
    <row r="247" spans="5:6" x14ac:dyDescent="0.25">
      <c r="E247" s="44"/>
      <c r="F247" s="44"/>
    </row>
    <row r="248" spans="5:6" x14ac:dyDescent="0.25">
      <c r="E248" s="44"/>
      <c r="F248" s="44"/>
    </row>
    <row r="249" spans="5:6" x14ac:dyDescent="0.25">
      <c r="E249" s="44"/>
      <c r="F249" s="44"/>
    </row>
    <row r="250" spans="5:6" x14ac:dyDescent="0.25">
      <c r="E250" s="44"/>
      <c r="F250" s="44"/>
    </row>
    <row r="251" spans="5:6" x14ac:dyDescent="0.25">
      <c r="E251" s="44"/>
      <c r="F251" s="44"/>
    </row>
    <row r="252" spans="5:6" x14ac:dyDescent="0.25">
      <c r="E252" s="44"/>
      <c r="F252" s="44"/>
    </row>
    <row r="253" spans="5:6" x14ac:dyDescent="0.25">
      <c r="E253" s="44"/>
      <c r="F253" s="44"/>
    </row>
    <row r="254" spans="5:6" x14ac:dyDescent="0.25">
      <c r="E254" s="44"/>
      <c r="F254" s="44"/>
    </row>
    <row r="255" spans="5:6" x14ac:dyDescent="0.25">
      <c r="E255" s="44"/>
      <c r="F255" s="44"/>
    </row>
    <row r="256" spans="5:6" x14ac:dyDescent="0.25">
      <c r="E256" s="44"/>
      <c r="F256" s="44"/>
    </row>
    <row r="257" spans="5:6" x14ac:dyDescent="0.25">
      <c r="E257" s="44"/>
      <c r="F257" s="44"/>
    </row>
    <row r="258" spans="5:6" x14ac:dyDescent="0.25">
      <c r="E258" s="44"/>
      <c r="F258" s="44"/>
    </row>
    <row r="259" spans="5:6" x14ac:dyDescent="0.25">
      <c r="E259" s="44"/>
      <c r="F259" s="44"/>
    </row>
    <row r="260" spans="5:6" x14ac:dyDescent="0.25">
      <c r="E260" s="44"/>
      <c r="F260" s="44"/>
    </row>
    <row r="261" spans="5:6" x14ac:dyDescent="0.25">
      <c r="E261" s="44"/>
      <c r="F261" s="44"/>
    </row>
    <row r="262" spans="5:6" x14ac:dyDescent="0.25">
      <c r="E262" s="44"/>
      <c r="F262" s="44"/>
    </row>
    <row r="263" spans="5:6" x14ac:dyDescent="0.25">
      <c r="E263" s="44"/>
      <c r="F263" s="44"/>
    </row>
    <row r="264" spans="5:6" x14ac:dyDescent="0.25">
      <c r="E264" s="44"/>
      <c r="F264" s="44"/>
    </row>
    <row r="265" spans="5:6" x14ac:dyDescent="0.25">
      <c r="E265" s="44"/>
      <c r="F265" s="44"/>
    </row>
    <row r="266" spans="5:6" x14ac:dyDescent="0.25">
      <c r="E266" s="44"/>
      <c r="F266" s="44"/>
    </row>
    <row r="267" spans="5:6" x14ac:dyDescent="0.25">
      <c r="E267" s="44"/>
      <c r="F267" s="44"/>
    </row>
    <row r="268" spans="5:6" x14ac:dyDescent="0.25">
      <c r="E268" s="44"/>
      <c r="F268" s="44"/>
    </row>
    <row r="269" spans="5:6" x14ac:dyDescent="0.25">
      <c r="E269" s="44"/>
      <c r="F269" s="44"/>
    </row>
    <row r="270" spans="5:6" x14ac:dyDescent="0.25">
      <c r="E270" s="44"/>
      <c r="F270" s="44"/>
    </row>
    <row r="271" spans="5:6" x14ac:dyDescent="0.25">
      <c r="E271" s="44"/>
      <c r="F271" s="44"/>
    </row>
    <row r="272" spans="5:6" x14ac:dyDescent="0.25">
      <c r="E272" s="44"/>
      <c r="F272" s="44"/>
    </row>
    <row r="273" spans="5:6" x14ac:dyDescent="0.25">
      <c r="E273" s="44"/>
      <c r="F273" s="44"/>
    </row>
    <row r="274" spans="5:6" x14ac:dyDescent="0.25">
      <c r="E274" s="44"/>
      <c r="F274" s="44"/>
    </row>
    <row r="275" spans="5:6" x14ac:dyDescent="0.25">
      <c r="E275" s="44"/>
      <c r="F275" s="44"/>
    </row>
    <row r="276" spans="5:6" x14ac:dyDescent="0.25">
      <c r="E276" s="44"/>
      <c r="F276" s="44"/>
    </row>
    <row r="277" spans="5:6" x14ac:dyDescent="0.25">
      <c r="E277" s="44"/>
      <c r="F277" s="44"/>
    </row>
    <row r="278" spans="5:6" x14ac:dyDescent="0.25">
      <c r="E278" s="44"/>
      <c r="F278" s="44"/>
    </row>
    <row r="279" spans="5:6" x14ac:dyDescent="0.25">
      <c r="E279" s="44"/>
      <c r="F279" s="44"/>
    </row>
    <row r="280" spans="5:6" x14ac:dyDescent="0.25">
      <c r="E280" s="44"/>
      <c r="F280" s="44"/>
    </row>
    <row r="281" spans="5:6" x14ac:dyDescent="0.25">
      <c r="E281" s="44"/>
      <c r="F281" s="44"/>
    </row>
    <row r="282" spans="5:6" x14ac:dyDescent="0.25">
      <c r="E282" s="44"/>
      <c r="F282" s="44"/>
    </row>
    <row r="283" spans="5:6" x14ac:dyDescent="0.25">
      <c r="E283" s="44"/>
      <c r="F283" s="44"/>
    </row>
    <row r="284" spans="5:6" x14ac:dyDescent="0.25">
      <c r="E284" s="44"/>
      <c r="F284" s="44"/>
    </row>
    <row r="285" spans="5:6" x14ac:dyDescent="0.25">
      <c r="E285" s="44"/>
      <c r="F285" s="44"/>
    </row>
    <row r="286" spans="5:6" x14ac:dyDescent="0.25">
      <c r="E286" s="44"/>
      <c r="F286" s="44"/>
    </row>
    <row r="287" spans="5:6" x14ac:dyDescent="0.25">
      <c r="E287" s="44"/>
      <c r="F287" s="44"/>
    </row>
    <row r="288" spans="5:6" x14ac:dyDescent="0.25">
      <c r="E288" s="44"/>
      <c r="F288" s="44"/>
    </row>
    <row r="289" spans="5:6" x14ac:dyDescent="0.25">
      <c r="E289" s="44"/>
      <c r="F289" s="44"/>
    </row>
    <row r="290" spans="5:6" x14ac:dyDescent="0.25">
      <c r="E290" s="44"/>
      <c r="F290" s="44"/>
    </row>
    <row r="291" spans="5:6" x14ac:dyDescent="0.25">
      <c r="E291" s="44"/>
      <c r="F291" s="44"/>
    </row>
    <row r="292" spans="5:6" x14ac:dyDescent="0.25">
      <c r="E292" s="44"/>
      <c r="F292" s="44"/>
    </row>
    <row r="293" spans="5:6" x14ac:dyDescent="0.25">
      <c r="E293" s="44"/>
      <c r="F293" s="44"/>
    </row>
    <row r="294" spans="5:6" x14ac:dyDescent="0.25">
      <c r="E294" s="44"/>
      <c r="F294" s="44"/>
    </row>
    <row r="295" spans="5:6" x14ac:dyDescent="0.25">
      <c r="E295" s="44"/>
      <c r="F295" s="44"/>
    </row>
    <row r="296" spans="5:6" x14ac:dyDescent="0.25">
      <c r="E296" s="44"/>
      <c r="F296" s="44"/>
    </row>
    <row r="297" spans="5:6" x14ac:dyDescent="0.25">
      <c r="E297" s="44"/>
      <c r="F297" s="44"/>
    </row>
    <row r="298" spans="5:6" x14ac:dyDescent="0.25">
      <c r="E298" s="44"/>
      <c r="F298" s="44"/>
    </row>
    <row r="299" spans="5:6" x14ac:dyDescent="0.25">
      <c r="E299" s="44"/>
      <c r="F299" s="44"/>
    </row>
    <row r="300" spans="5:6" x14ac:dyDescent="0.25">
      <c r="E300" s="44"/>
      <c r="F300" s="44"/>
    </row>
    <row r="301" spans="5:6" x14ac:dyDescent="0.25">
      <c r="E301" s="44"/>
      <c r="F301" s="44"/>
    </row>
    <row r="302" spans="5:6" x14ac:dyDescent="0.25">
      <c r="E302" s="44"/>
      <c r="F302" s="44"/>
    </row>
    <row r="303" spans="5:6" x14ac:dyDescent="0.25">
      <c r="E303" s="44"/>
      <c r="F303" s="44"/>
    </row>
    <row r="304" spans="5:6" x14ac:dyDescent="0.25">
      <c r="E304" s="44"/>
      <c r="F304" s="44"/>
    </row>
    <row r="305" spans="5:6" x14ac:dyDescent="0.25">
      <c r="E305" s="44"/>
      <c r="F305" s="44"/>
    </row>
    <row r="306" spans="5:6" x14ac:dyDescent="0.25">
      <c r="E306" s="44"/>
      <c r="F306" s="44"/>
    </row>
    <row r="307" spans="5:6" x14ac:dyDescent="0.25">
      <c r="E307" s="44"/>
      <c r="F307" s="44"/>
    </row>
    <row r="308" spans="5:6" x14ac:dyDescent="0.25">
      <c r="E308" s="44"/>
      <c r="F308" s="44"/>
    </row>
    <row r="309" spans="5:6" x14ac:dyDescent="0.25">
      <c r="E309" s="44"/>
      <c r="F309" s="44"/>
    </row>
    <row r="310" spans="5:6" x14ac:dyDescent="0.25">
      <c r="E310" s="44"/>
      <c r="F310" s="44"/>
    </row>
    <row r="311" spans="5:6" x14ac:dyDescent="0.25">
      <c r="E311" s="44"/>
      <c r="F311" s="44"/>
    </row>
    <row r="312" spans="5:6" x14ac:dyDescent="0.25">
      <c r="E312" s="44"/>
      <c r="F312" s="44"/>
    </row>
    <row r="313" spans="5:6" x14ac:dyDescent="0.25">
      <c r="E313" s="44"/>
      <c r="F313" s="44"/>
    </row>
    <row r="314" spans="5:6" x14ac:dyDescent="0.25">
      <c r="E314" s="44"/>
      <c r="F314" s="44"/>
    </row>
    <row r="315" spans="5:6" x14ac:dyDescent="0.25">
      <c r="E315" s="44"/>
      <c r="F315" s="44"/>
    </row>
    <row r="316" spans="5:6" x14ac:dyDescent="0.25">
      <c r="E316" s="44"/>
      <c r="F316" s="44"/>
    </row>
    <row r="317" spans="5:6" x14ac:dyDescent="0.25">
      <c r="E317" s="44"/>
      <c r="F317" s="44"/>
    </row>
    <row r="318" spans="5:6" x14ac:dyDescent="0.25">
      <c r="E318" s="44"/>
      <c r="F318" s="44"/>
    </row>
    <row r="319" spans="5:6" x14ac:dyDescent="0.25">
      <c r="E319" s="44"/>
      <c r="F319" s="44"/>
    </row>
    <row r="320" spans="5:6" x14ac:dyDescent="0.25">
      <c r="E320" s="44"/>
      <c r="F320" s="44"/>
    </row>
    <row r="321" spans="5:6" x14ac:dyDescent="0.25">
      <c r="E321" s="44"/>
      <c r="F321" s="44"/>
    </row>
    <row r="322" spans="5:6" x14ac:dyDescent="0.25">
      <c r="E322" s="44"/>
      <c r="F322" s="44"/>
    </row>
    <row r="323" spans="5:6" x14ac:dyDescent="0.25">
      <c r="E323" s="44"/>
      <c r="F323" s="44"/>
    </row>
    <row r="324" spans="5:6" x14ac:dyDescent="0.25">
      <c r="E324" s="44"/>
      <c r="F324" s="44"/>
    </row>
    <row r="325" spans="5:6" x14ac:dyDescent="0.25">
      <c r="E325" s="44"/>
      <c r="F325" s="44"/>
    </row>
    <row r="326" spans="5:6" x14ac:dyDescent="0.25">
      <c r="E326" s="44"/>
      <c r="F326" s="44"/>
    </row>
    <row r="327" spans="5:6" x14ac:dyDescent="0.25">
      <c r="E327" s="44"/>
      <c r="F327" s="44"/>
    </row>
    <row r="328" spans="5:6" x14ac:dyDescent="0.25">
      <c r="E328" s="44"/>
      <c r="F328" s="44"/>
    </row>
    <row r="329" spans="5:6" x14ac:dyDescent="0.25">
      <c r="E329" s="44"/>
      <c r="F329" s="44"/>
    </row>
    <row r="330" spans="5:6" x14ac:dyDescent="0.25">
      <c r="E330" s="44"/>
      <c r="F330" s="44"/>
    </row>
    <row r="331" spans="5:6" x14ac:dyDescent="0.25">
      <c r="E331" s="44"/>
      <c r="F331" s="44"/>
    </row>
    <row r="332" spans="5:6" x14ac:dyDescent="0.25">
      <c r="E332" s="44"/>
      <c r="F332" s="44"/>
    </row>
    <row r="333" spans="5:6" x14ac:dyDescent="0.25">
      <c r="E333" s="44"/>
      <c r="F333" s="44"/>
    </row>
    <row r="334" spans="5:6" x14ac:dyDescent="0.25">
      <c r="E334" s="44"/>
      <c r="F334" s="44"/>
    </row>
    <row r="335" spans="5:6" x14ac:dyDescent="0.25">
      <c r="E335" s="44"/>
      <c r="F335" s="44"/>
    </row>
    <row r="336" spans="5:6" x14ac:dyDescent="0.25">
      <c r="E336" s="44"/>
      <c r="F336" s="44"/>
    </row>
    <row r="337" spans="5:6" x14ac:dyDescent="0.25">
      <c r="E337" s="44"/>
      <c r="F337" s="44"/>
    </row>
    <row r="338" spans="5:6" x14ac:dyDescent="0.25">
      <c r="E338" s="44"/>
      <c r="F338" s="44"/>
    </row>
    <row r="339" spans="5:6" x14ac:dyDescent="0.25">
      <c r="E339" s="44"/>
      <c r="F339" s="44"/>
    </row>
    <row r="340" spans="5:6" x14ac:dyDescent="0.25">
      <c r="E340" s="44"/>
      <c r="F340" s="44"/>
    </row>
    <row r="341" spans="5:6" x14ac:dyDescent="0.25">
      <c r="E341" s="44"/>
      <c r="F341" s="44"/>
    </row>
    <row r="342" spans="5:6" x14ac:dyDescent="0.25">
      <c r="E342" s="44"/>
      <c r="F342" s="44"/>
    </row>
    <row r="343" spans="5:6" x14ac:dyDescent="0.25">
      <c r="E343" s="44"/>
      <c r="F343" s="44"/>
    </row>
    <row r="344" spans="5:6" x14ac:dyDescent="0.25">
      <c r="E344" s="44"/>
      <c r="F344" s="44"/>
    </row>
    <row r="345" spans="5:6" x14ac:dyDescent="0.25">
      <c r="E345" s="44"/>
      <c r="F345" s="44"/>
    </row>
    <row r="346" spans="5:6" x14ac:dyDescent="0.25">
      <c r="E346" s="44"/>
      <c r="F346" s="44"/>
    </row>
    <row r="347" spans="5:6" x14ac:dyDescent="0.25">
      <c r="E347" s="44"/>
      <c r="F347" s="44"/>
    </row>
    <row r="348" spans="5:6" x14ac:dyDescent="0.25">
      <c r="E348" s="44"/>
      <c r="F348" s="44"/>
    </row>
    <row r="349" spans="5:6" x14ac:dyDescent="0.25">
      <c r="E349" s="44"/>
      <c r="F349" s="44"/>
    </row>
    <row r="350" spans="5:6" x14ac:dyDescent="0.25">
      <c r="E350" s="44"/>
      <c r="F350" s="44"/>
    </row>
    <row r="351" spans="5:6" x14ac:dyDescent="0.25">
      <c r="E351" s="44"/>
      <c r="F351" s="44"/>
    </row>
    <row r="352" spans="5:6" x14ac:dyDescent="0.25">
      <c r="E352" s="44"/>
      <c r="F352" s="44"/>
    </row>
    <row r="353" spans="5:6" x14ac:dyDescent="0.25">
      <c r="E353" s="44"/>
      <c r="F353" s="44"/>
    </row>
    <row r="354" spans="5:6" x14ac:dyDescent="0.25">
      <c r="E354" s="44"/>
      <c r="F354" s="44"/>
    </row>
    <row r="355" spans="5:6" x14ac:dyDescent="0.25">
      <c r="E355" s="44"/>
      <c r="F355" s="44"/>
    </row>
    <row r="356" spans="5:6" x14ac:dyDescent="0.25">
      <c r="E356" s="44"/>
      <c r="F356" s="44"/>
    </row>
    <row r="357" spans="5:6" x14ac:dyDescent="0.25">
      <c r="E357" s="44"/>
      <c r="F357" s="44"/>
    </row>
    <row r="358" spans="5:6" x14ac:dyDescent="0.25">
      <c r="E358" s="44"/>
      <c r="F358" s="44"/>
    </row>
    <row r="359" spans="5:6" x14ac:dyDescent="0.25">
      <c r="E359" s="44"/>
      <c r="F359" s="44"/>
    </row>
    <row r="360" spans="5:6" x14ac:dyDescent="0.25">
      <c r="E360" s="44"/>
      <c r="F360" s="44"/>
    </row>
    <row r="361" spans="5:6" x14ac:dyDescent="0.25">
      <c r="E361" s="44"/>
      <c r="F361" s="44"/>
    </row>
    <row r="362" spans="5:6" x14ac:dyDescent="0.25">
      <c r="E362" s="44"/>
      <c r="F362" s="44"/>
    </row>
    <row r="363" spans="5:6" x14ac:dyDescent="0.25">
      <c r="E363" s="44"/>
      <c r="F363" s="44"/>
    </row>
    <row r="364" spans="5:6" x14ac:dyDescent="0.25">
      <c r="E364" s="44"/>
      <c r="F364" s="44"/>
    </row>
    <row r="365" spans="5:6" x14ac:dyDescent="0.25">
      <c r="E365" s="44"/>
      <c r="F365" s="44"/>
    </row>
    <row r="366" spans="5:6" x14ac:dyDescent="0.25">
      <c r="E366" s="44"/>
      <c r="F366" s="44"/>
    </row>
    <row r="367" spans="5:6" x14ac:dyDescent="0.25">
      <c r="E367" s="44"/>
      <c r="F367" s="44"/>
    </row>
    <row r="368" spans="5:6" x14ac:dyDescent="0.25">
      <c r="E368" s="44"/>
      <c r="F368" s="44"/>
    </row>
    <row r="369" spans="5:6" x14ac:dyDescent="0.25">
      <c r="E369" s="44"/>
      <c r="F369" s="44"/>
    </row>
    <row r="370" spans="5:6" x14ac:dyDescent="0.25">
      <c r="E370" s="44"/>
      <c r="F370" s="44"/>
    </row>
    <row r="371" spans="5:6" x14ac:dyDescent="0.25">
      <c r="E371" s="44"/>
      <c r="F371" s="44"/>
    </row>
    <row r="372" spans="5:6" x14ac:dyDescent="0.25">
      <c r="E372" s="44"/>
      <c r="F372" s="44"/>
    </row>
    <row r="373" spans="5:6" x14ac:dyDescent="0.25">
      <c r="E373" s="44"/>
      <c r="F373" s="44"/>
    </row>
    <row r="374" spans="5:6" x14ac:dyDescent="0.25">
      <c r="E374" s="44"/>
      <c r="F374" s="44"/>
    </row>
    <row r="375" spans="5:6" x14ac:dyDescent="0.25">
      <c r="E375" s="44"/>
      <c r="F375" s="44"/>
    </row>
    <row r="376" spans="5:6" x14ac:dyDescent="0.25">
      <c r="E376" s="44"/>
      <c r="F376" s="44"/>
    </row>
    <row r="377" spans="5:6" x14ac:dyDescent="0.25">
      <c r="E377" s="44"/>
      <c r="F377" s="44"/>
    </row>
    <row r="378" spans="5:6" x14ac:dyDescent="0.25">
      <c r="E378" s="44"/>
      <c r="F378" s="44"/>
    </row>
    <row r="379" spans="5:6" x14ac:dyDescent="0.25">
      <c r="E379" s="44"/>
      <c r="F379" s="44"/>
    </row>
    <row r="380" spans="5:6" x14ac:dyDescent="0.25">
      <c r="E380" s="44"/>
      <c r="F380" s="44"/>
    </row>
    <row r="381" spans="5:6" x14ac:dyDescent="0.25">
      <c r="E381" s="44"/>
      <c r="F381" s="44"/>
    </row>
    <row r="382" spans="5:6" x14ac:dyDescent="0.25">
      <c r="E382" s="44"/>
      <c r="F382" s="44"/>
    </row>
    <row r="383" spans="5:6" x14ac:dyDescent="0.25">
      <c r="E383" s="44"/>
      <c r="F383" s="44"/>
    </row>
    <row r="384" spans="5:6" x14ac:dyDescent="0.25">
      <c r="E384" s="44"/>
      <c r="F384" s="44"/>
    </row>
    <row r="385" spans="5:6" x14ac:dyDescent="0.25">
      <c r="E385" s="44"/>
      <c r="F385" s="44"/>
    </row>
    <row r="386" spans="5:6" x14ac:dyDescent="0.25">
      <c r="E386" s="44"/>
      <c r="F386" s="44"/>
    </row>
    <row r="387" spans="5:6" x14ac:dyDescent="0.25">
      <c r="E387" s="44"/>
      <c r="F387" s="44"/>
    </row>
    <row r="388" spans="5:6" x14ac:dyDescent="0.25">
      <c r="E388" s="44"/>
      <c r="F388" s="44"/>
    </row>
    <row r="389" spans="5:6" x14ac:dyDescent="0.25">
      <c r="E389" s="44"/>
      <c r="F389" s="44"/>
    </row>
    <row r="390" spans="5:6" x14ac:dyDescent="0.25">
      <c r="E390" s="44"/>
      <c r="F390" s="44"/>
    </row>
    <row r="391" spans="5:6" x14ac:dyDescent="0.25">
      <c r="E391" s="44"/>
      <c r="F391" s="44"/>
    </row>
    <row r="392" spans="5:6" x14ac:dyDescent="0.25">
      <c r="E392" s="44"/>
      <c r="F392" s="44"/>
    </row>
    <row r="393" spans="5:6" x14ac:dyDescent="0.25">
      <c r="E393" s="44"/>
      <c r="F393" s="44"/>
    </row>
    <row r="394" spans="5:6" x14ac:dyDescent="0.25">
      <c r="E394" s="44"/>
      <c r="F394" s="44"/>
    </row>
    <row r="395" spans="5:6" x14ac:dyDescent="0.25">
      <c r="E395" s="44"/>
      <c r="F395" s="44"/>
    </row>
    <row r="396" spans="5:6" x14ac:dyDescent="0.25">
      <c r="E396" s="44"/>
      <c r="F396" s="44"/>
    </row>
    <row r="397" spans="5:6" x14ac:dyDescent="0.25">
      <c r="E397" s="44"/>
      <c r="F397" s="44"/>
    </row>
    <row r="398" spans="5:6" x14ac:dyDescent="0.25">
      <c r="E398" s="44"/>
      <c r="F398" s="44"/>
    </row>
    <row r="399" spans="5:6" x14ac:dyDescent="0.25">
      <c r="E399" s="44"/>
      <c r="F399" s="44"/>
    </row>
    <row r="400" spans="5:6" x14ac:dyDescent="0.25">
      <c r="E400" s="44"/>
      <c r="F400" s="44"/>
    </row>
    <row r="401" spans="5:6" x14ac:dyDescent="0.25">
      <c r="E401" s="44"/>
      <c r="F401" s="44"/>
    </row>
    <row r="402" spans="5:6" x14ac:dyDescent="0.25">
      <c r="E402" s="44"/>
      <c r="F402" s="44"/>
    </row>
    <row r="403" spans="5:6" x14ac:dyDescent="0.25">
      <c r="E403" s="44"/>
      <c r="F403" s="44"/>
    </row>
    <row r="404" spans="5:6" x14ac:dyDescent="0.25">
      <c r="E404" s="44"/>
      <c r="F404" s="44"/>
    </row>
    <row r="405" spans="5:6" x14ac:dyDescent="0.25">
      <c r="E405" s="44"/>
      <c r="F405" s="44"/>
    </row>
    <row r="406" spans="5:6" x14ac:dyDescent="0.25">
      <c r="E406" s="44"/>
      <c r="F406" s="44"/>
    </row>
    <row r="407" spans="5:6" x14ac:dyDescent="0.25">
      <c r="E407" s="44"/>
      <c r="F407" s="44"/>
    </row>
    <row r="408" spans="5:6" x14ac:dyDescent="0.25">
      <c r="E408" s="44"/>
      <c r="F408" s="44"/>
    </row>
    <row r="409" spans="5:6" x14ac:dyDescent="0.25">
      <c r="E409" s="44"/>
      <c r="F409" s="44"/>
    </row>
    <row r="410" spans="5:6" x14ac:dyDescent="0.25">
      <c r="E410" s="44"/>
      <c r="F410" s="44"/>
    </row>
    <row r="411" spans="5:6" x14ac:dyDescent="0.25">
      <c r="E411" s="44"/>
      <c r="F411" s="44"/>
    </row>
    <row r="412" spans="5:6" x14ac:dyDescent="0.25">
      <c r="E412" s="44"/>
      <c r="F412" s="44"/>
    </row>
    <row r="413" spans="5:6" x14ac:dyDescent="0.25">
      <c r="E413" s="44"/>
      <c r="F413" s="44"/>
    </row>
    <row r="414" spans="5:6" x14ac:dyDescent="0.25">
      <c r="E414" s="44"/>
      <c r="F414" s="44"/>
    </row>
    <row r="415" spans="5:6" x14ac:dyDescent="0.25">
      <c r="E415" s="44"/>
      <c r="F415" s="44"/>
    </row>
    <row r="416" spans="5:6" x14ac:dyDescent="0.25">
      <c r="E416" s="44"/>
      <c r="F416" s="44"/>
    </row>
    <row r="417" spans="5:6" x14ac:dyDescent="0.25">
      <c r="E417" s="44"/>
      <c r="F417" s="44"/>
    </row>
    <row r="418" spans="5:6" x14ac:dyDescent="0.25">
      <c r="E418" s="44"/>
      <c r="F418" s="44"/>
    </row>
    <row r="419" spans="5:6" x14ac:dyDescent="0.25">
      <c r="E419" s="44"/>
      <c r="F419" s="44"/>
    </row>
    <row r="420" spans="5:6" x14ac:dyDescent="0.25">
      <c r="E420" s="44"/>
      <c r="F420" s="44"/>
    </row>
    <row r="421" spans="5:6" x14ac:dyDescent="0.25">
      <c r="E421" s="44"/>
      <c r="F421" s="44"/>
    </row>
    <row r="422" spans="5:6" x14ac:dyDescent="0.25">
      <c r="E422" s="44"/>
      <c r="F422" s="44"/>
    </row>
    <row r="423" spans="5:6" x14ac:dyDescent="0.25">
      <c r="E423" s="44"/>
      <c r="F423" s="44"/>
    </row>
    <row r="424" spans="5:6" x14ac:dyDescent="0.25">
      <c r="E424" s="44"/>
      <c r="F424" s="44"/>
    </row>
    <row r="425" spans="5:6" x14ac:dyDescent="0.25">
      <c r="E425" s="44"/>
      <c r="F425" s="44"/>
    </row>
    <row r="426" spans="5:6" x14ac:dyDescent="0.25">
      <c r="E426" s="44"/>
      <c r="F426" s="44"/>
    </row>
    <row r="427" spans="5:6" x14ac:dyDescent="0.25">
      <c r="E427" s="44"/>
      <c r="F427" s="44"/>
    </row>
    <row r="428" spans="5:6" x14ac:dyDescent="0.25">
      <c r="E428" s="44"/>
      <c r="F428" s="44"/>
    </row>
    <row r="429" spans="5:6" x14ac:dyDescent="0.25">
      <c r="E429" s="44"/>
      <c r="F429" s="44"/>
    </row>
    <row r="430" spans="5:6" x14ac:dyDescent="0.25">
      <c r="E430" s="44"/>
      <c r="F430" s="44"/>
    </row>
    <row r="431" spans="5:6" x14ac:dyDescent="0.25">
      <c r="E431" s="44"/>
      <c r="F431" s="44"/>
    </row>
    <row r="432" spans="5:6" x14ac:dyDescent="0.25">
      <c r="E432" s="44"/>
      <c r="F432" s="44"/>
    </row>
    <row r="433" spans="5:6" x14ac:dyDescent="0.25">
      <c r="E433" s="44"/>
      <c r="F433" s="44"/>
    </row>
    <row r="434" spans="5:6" x14ac:dyDescent="0.25">
      <c r="E434" s="44"/>
      <c r="F434" s="44"/>
    </row>
    <row r="435" spans="5:6" x14ac:dyDescent="0.25">
      <c r="E435" s="44"/>
      <c r="F435" s="44"/>
    </row>
    <row r="436" spans="5:6" x14ac:dyDescent="0.25">
      <c r="E436" s="44"/>
      <c r="F436" s="44"/>
    </row>
    <row r="437" spans="5:6" x14ac:dyDescent="0.25">
      <c r="E437" s="44"/>
      <c r="F437" s="44"/>
    </row>
    <row r="438" spans="5:6" x14ac:dyDescent="0.25">
      <c r="E438" s="44"/>
      <c r="F438" s="44"/>
    </row>
    <row r="439" spans="5:6" x14ac:dyDescent="0.25">
      <c r="E439" s="44"/>
      <c r="F439" s="44"/>
    </row>
    <row r="440" spans="5:6" x14ac:dyDescent="0.25">
      <c r="E440" s="44"/>
      <c r="F440" s="44"/>
    </row>
    <row r="441" spans="5:6" x14ac:dyDescent="0.25">
      <c r="E441" s="44"/>
      <c r="F441" s="44"/>
    </row>
    <row r="442" spans="5:6" x14ac:dyDescent="0.25">
      <c r="E442" s="44"/>
      <c r="F442" s="44"/>
    </row>
    <row r="443" spans="5:6" x14ac:dyDescent="0.25">
      <c r="E443" s="44"/>
      <c r="F443" s="44"/>
    </row>
    <row r="444" spans="5:6" x14ac:dyDescent="0.25">
      <c r="E444" s="44"/>
      <c r="F444" s="44"/>
    </row>
    <row r="445" spans="5:6" x14ac:dyDescent="0.25">
      <c r="E445" s="44"/>
      <c r="F445" s="44"/>
    </row>
    <row r="446" spans="5:6" x14ac:dyDescent="0.25">
      <c r="E446" s="44"/>
      <c r="F446" s="44"/>
    </row>
    <row r="447" spans="5:6" x14ac:dyDescent="0.25">
      <c r="E447" s="44"/>
      <c r="F447" s="44"/>
    </row>
    <row r="448" spans="5:6" x14ac:dyDescent="0.25">
      <c r="E448" s="44"/>
      <c r="F448" s="44"/>
    </row>
    <row r="449" spans="5:6" x14ac:dyDescent="0.25">
      <c r="E449" s="44"/>
      <c r="F449" s="44"/>
    </row>
    <row r="450" spans="5:6" x14ac:dyDescent="0.25">
      <c r="E450" s="44"/>
      <c r="F450" s="44"/>
    </row>
    <row r="451" spans="5:6" x14ac:dyDescent="0.25">
      <c r="E451" s="44"/>
      <c r="F451" s="44"/>
    </row>
    <row r="452" spans="5:6" x14ac:dyDescent="0.25">
      <c r="E452" s="44"/>
      <c r="F452" s="44"/>
    </row>
    <row r="453" spans="5:6" x14ac:dyDescent="0.25">
      <c r="E453" s="44"/>
      <c r="F453" s="44"/>
    </row>
    <row r="454" spans="5:6" x14ac:dyDescent="0.25">
      <c r="E454" s="44"/>
      <c r="F454" s="44"/>
    </row>
    <row r="455" spans="5:6" x14ac:dyDescent="0.25">
      <c r="E455" s="44"/>
      <c r="F455" s="44"/>
    </row>
    <row r="456" spans="5:6" x14ac:dyDescent="0.25">
      <c r="E456" s="44"/>
      <c r="F456" s="44"/>
    </row>
    <row r="457" spans="5:6" x14ac:dyDescent="0.25">
      <c r="E457" s="44"/>
      <c r="F457" s="44"/>
    </row>
    <row r="458" spans="5:6" x14ac:dyDescent="0.25">
      <c r="E458" s="44"/>
      <c r="F458" s="44"/>
    </row>
    <row r="459" spans="5:6" x14ac:dyDescent="0.25">
      <c r="E459" s="44"/>
      <c r="F459" s="44"/>
    </row>
    <row r="460" spans="5:6" x14ac:dyDescent="0.25">
      <c r="E460" s="44"/>
      <c r="F460" s="44"/>
    </row>
    <row r="461" spans="5:6" x14ac:dyDescent="0.25">
      <c r="E461" s="44"/>
      <c r="F461" s="44"/>
    </row>
    <row r="462" spans="5:6" x14ac:dyDescent="0.25">
      <c r="E462" s="44"/>
      <c r="F462" s="44"/>
    </row>
    <row r="463" spans="5:6" x14ac:dyDescent="0.25">
      <c r="E463" s="44"/>
      <c r="F463" s="44"/>
    </row>
    <row r="464" spans="5:6" x14ac:dyDescent="0.25">
      <c r="E464" s="44"/>
      <c r="F464" s="44"/>
    </row>
    <row r="465" spans="5:6" x14ac:dyDescent="0.25">
      <c r="E465" s="44"/>
      <c r="F465" s="44"/>
    </row>
    <row r="466" spans="5:6" x14ac:dyDescent="0.25">
      <c r="E466" s="44"/>
      <c r="F466" s="44"/>
    </row>
    <row r="467" spans="5:6" x14ac:dyDescent="0.25">
      <c r="E467" s="44"/>
      <c r="F467" s="44"/>
    </row>
    <row r="468" spans="5:6" x14ac:dyDescent="0.25">
      <c r="E468" s="44"/>
      <c r="F468" s="44"/>
    </row>
    <row r="469" spans="5:6" x14ac:dyDescent="0.25">
      <c r="E469" s="44"/>
      <c r="F469" s="44"/>
    </row>
    <row r="470" spans="5:6" x14ac:dyDescent="0.25">
      <c r="E470" s="44"/>
      <c r="F470" s="44"/>
    </row>
    <row r="471" spans="5:6" x14ac:dyDescent="0.25">
      <c r="E471" s="44"/>
      <c r="F471" s="44"/>
    </row>
    <row r="472" spans="5:6" x14ac:dyDescent="0.25">
      <c r="E472" s="44"/>
      <c r="F472" s="44"/>
    </row>
    <row r="473" spans="5:6" x14ac:dyDescent="0.25">
      <c r="E473" s="44"/>
      <c r="F473" s="44"/>
    </row>
    <row r="474" spans="5:6" x14ac:dyDescent="0.25">
      <c r="E474" s="44"/>
      <c r="F474" s="44"/>
    </row>
    <row r="475" spans="5:6" x14ac:dyDescent="0.25">
      <c r="E475" s="44"/>
      <c r="F475" s="44"/>
    </row>
    <row r="476" spans="5:6" x14ac:dyDescent="0.25">
      <c r="E476" s="44"/>
      <c r="F476" s="44"/>
    </row>
    <row r="477" spans="5:6" x14ac:dyDescent="0.25">
      <c r="E477" s="44"/>
      <c r="F477" s="44"/>
    </row>
    <row r="478" spans="5:6" x14ac:dyDescent="0.25">
      <c r="E478" s="44"/>
      <c r="F478" s="44"/>
    </row>
    <row r="479" spans="5:6" x14ac:dyDescent="0.25">
      <c r="E479" s="44"/>
      <c r="F479" s="44"/>
    </row>
    <row r="480" spans="5:6" x14ac:dyDescent="0.25">
      <c r="E480" s="44"/>
      <c r="F480" s="44"/>
    </row>
    <row r="481" spans="5:6" x14ac:dyDescent="0.25">
      <c r="E481" s="44"/>
      <c r="F481" s="44"/>
    </row>
    <row r="482" spans="5:6" x14ac:dyDescent="0.25">
      <c r="E482" s="44"/>
      <c r="F482" s="44"/>
    </row>
    <row r="483" spans="5:6" x14ac:dyDescent="0.25">
      <c r="E483" s="44"/>
      <c r="F483" s="44"/>
    </row>
    <row r="484" spans="5:6" x14ac:dyDescent="0.25">
      <c r="E484" s="44"/>
      <c r="F484" s="44"/>
    </row>
    <row r="485" spans="5:6" x14ac:dyDescent="0.25">
      <c r="E485" s="44"/>
      <c r="F485" s="44"/>
    </row>
    <row r="486" spans="5:6" x14ac:dyDescent="0.25">
      <c r="E486" s="44"/>
      <c r="F486" s="44"/>
    </row>
    <row r="487" spans="5:6" x14ac:dyDescent="0.25">
      <c r="E487" s="44"/>
      <c r="F487" s="44"/>
    </row>
    <row r="488" spans="5:6" x14ac:dyDescent="0.25">
      <c r="E488" s="44"/>
      <c r="F488" s="44"/>
    </row>
    <row r="489" spans="5:6" x14ac:dyDescent="0.25">
      <c r="E489" s="44"/>
      <c r="F489" s="44"/>
    </row>
    <row r="490" spans="5:6" x14ac:dyDescent="0.25">
      <c r="E490" s="44"/>
      <c r="F490" s="44"/>
    </row>
    <row r="491" spans="5:6" x14ac:dyDescent="0.25">
      <c r="E491" s="44"/>
      <c r="F491" s="44"/>
    </row>
    <row r="492" spans="5:6" x14ac:dyDescent="0.25">
      <c r="E492" s="44"/>
      <c r="F492" s="44"/>
    </row>
    <row r="493" spans="5:6" x14ac:dyDescent="0.25">
      <c r="E493" s="44"/>
      <c r="F493" s="44"/>
    </row>
    <row r="494" spans="5:6" x14ac:dyDescent="0.25">
      <c r="E494" s="44"/>
      <c r="F494" s="44"/>
    </row>
    <row r="495" spans="5:6" x14ac:dyDescent="0.25">
      <c r="E495" s="44"/>
      <c r="F495" s="44"/>
    </row>
    <row r="496" spans="5:6" x14ac:dyDescent="0.25">
      <c r="E496" s="44"/>
      <c r="F496" s="44"/>
    </row>
    <row r="497" spans="5:6" x14ac:dyDescent="0.25">
      <c r="E497" s="44"/>
      <c r="F497" s="44"/>
    </row>
    <row r="498" spans="5:6" x14ac:dyDescent="0.25">
      <c r="E498" s="44"/>
      <c r="F498" s="44"/>
    </row>
    <row r="499" spans="5:6" x14ac:dyDescent="0.25">
      <c r="E499" s="44"/>
      <c r="F499" s="44"/>
    </row>
    <row r="500" spans="5:6" x14ac:dyDescent="0.25">
      <c r="E500" s="44"/>
      <c r="F500" s="44"/>
    </row>
    <row r="501" spans="5:6" x14ac:dyDescent="0.25">
      <c r="E501" s="44"/>
      <c r="F501" s="44"/>
    </row>
    <row r="502" spans="5:6" x14ac:dyDescent="0.25">
      <c r="E502" s="44"/>
      <c r="F502" s="44"/>
    </row>
    <row r="503" spans="5:6" x14ac:dyDescent="0.25">
      <c r="E503" s="44"/>
      <c r="F503" s="44"/>
    </row>
    <row r="504" spans="5:6" x14ac:dyDescent="0.25">
      <c r="E504" s="44"/>
      <c r="F504" s="44"/>
    </row>
    <row r="505" spans="5:6" x14ac:dyDescent="0.25">
      <c r="E505" s="44"/>
      <c r="F505" s="44"/>
    </row>
    <row r="506" spans="5:6" x14ac:dyDescent="0.25">
      <c r="E506" s="44"/>
      <c r="F506" s="44"/>
    </row>
    <row r="507" spans="5:6" x14ac:dyDescent="0.25">
      <c r="E507" s="44"/>
      <c r="F507" s="44"/>
    </row>
    <row r="508" spans="5:6" x14ac:dyDescent="0.25">
      <c r="E508" s="44"/>
      <c r="F508" s="44"/>
    </row>
    <row r="509" spans="5:6" x14ac:dyDescent="0.25">
      <c r="E509" s="44"/>
      <c r="F509" s="44"/>
    </row>
    <row r="510" spans="5:6" x14ac:dyDescent="0.25">
      <c r="E510" s="44"/>
      <c r="F510" s="44"/>
    </row>
    <row r="511" spans="5:6" x14ac:dyDescent="0.25">
      <c r="E511" s="44"/>
      <c r="F511" s="44"/>
    </row>
    <row r="512" spans="5:6" x14ac:dyDescent="0.25">
      <c r="E512" s="44"/>
      <c r="F512" s="44"/>
    </row>
    <row r="513" spans="5:6" x14ac:dyDescent="0.25">
      <c r="E513" s="44"/>
      <c r="F513" s="44"/>
    </row>
    <row r="514" spans="5:6" x14ac:dyDescent="0.25">
      <c r="E514" s="44"/>
      <c r="F514" s="44"/>
    </row>
    <row r="515" spans="5:6" x14ac:dyDescent="0.25">
      <c r="E515" s="44"/>
      <c r="F515" s="44"/>
    </row>
    <row r="516" spans="5:6" x14ac:dyDescent="0.25">
      <c r="E516" s="44"/>
      <c r="F516" s="44"/>
    </row>
    <row r="517" spans="5:6" x14ac:dyDescent="0.25">
      <c r="E517" s="44"/>
      <c r="F517" s="44"/>
    </row>
    <row r="518" spans="5:6" x14ac:dyDescent="0.25">
      <c r="E518" s="44"/>
      <c r="F518" s="44"/>
    </row>
    <row r="519" spans="5:6" x14ac:dyDescent="0.25">
      <c r="E519" s="44"/>
      <c r="F519" s="44"/>
    </row>
    <row r="520" spans="5:6" x14ac:dyDescent="0.25">
      <c r="E520" s="44"/>
      <c r="F520" s="44"/>
    </row>
    <row r="521" spans="5:6" x14ac:dyDescent="0.25">
      <c r="E521" s="44"/>
      <c r="F521" s="44"/>
    </row>
    <row r="522" spans="5:6" x14ac:dyDescent="0.25">
      <c r="E522" s="44"/>
      <c r="F522" s="44"/>
    </row>
    <row r="523" spans="5:6" x14ac:dyDescent="0.25">
      <c r="E523" s="44"/>
      <c r="F523" s="44"/>
    </row>
    <row r="524" spans="5:6" x14ac:dyDescent="0.25">
      <c r="E524" s="44"/>
      <c r="F524" s="44"/>
    </row>
    <row r="525" spans="5:6" x14ac:dyDescent="0.25">
      <c r="E525" s="44"/>
      <c r="F525" s="44"/>
    </row>
    <row r="526" spans="5:6" x14ac:dyDescent="0.25">
      <c r="E526" s="44"/>
      <c r="F526" s="44"/>
    </row>
    <row r="527" spans="5:6" x14ac:dyDescent="0.25">
      <c r="E527" s="44"/>
      <c r="F527" s="44"/>
    </row>
    <row r="528" spans="5:6" x14ac:dyDescent="0.25">
      <c r="E528" s="44"/>
      <c r="F528" s="44"/>
    </row>
    <row r="529" spans="5:6" x14ac:dyDescent="0.25">
      <c r="E529" s="44"/>
      <c r="F529" s="44"/>
    </row>
    <row r="530" spans="5:6" x14ac:dyDescent="0.25">
      <c r="E530" s="44"/>
      <c r="F530" s="44"/>
    </row>
    <row r="531" spans="5:6" x14ac:dyDescent="0.25">
      <c r="E531" s="44"/>
      <c r="F531" s="44"/>
    </row>
    <row r="532" spans="5:6" x14ac:dyDescent="0.25">
      <c r="E532" s="44"/>
      <c r="F532" s="44"/>
    </row>
    <row r="533" spans="5:6" x14ac:dyDescent="0.25">
      <c r="E533" s="44"/>
      <c r="F533" s="44"/>
    </row>
    <row r="534" spans="5:6" x14ac:dyDescent="0.25">
      <c r="E534" s="44"/>
      <c r="F534" s="44"/>
    </row>
    <row r="535" spans="5:6" x14ac:dyDescent="0.25">
      <c r="E535" s="44"/>
      <c r="F535" s="44"/>
    </row>
    <row r="536" spans="5:6" x14ac:dyDescent="0.25">
      <c r="E536" s="44"/>
      <c r="F536" s="44"/>
    </row>
    <row r="537" spans="5:6" x14ac:dyDescent="0.25">
      <c r="E537" s="44"/>
      <c r="F537" s="44"/>
    </row>
    <row r="538" spans="5:6" x14ac:dyDescent="0.25">
      <c r="E538" s="44"/>
      <c r="F538" s="44"/>
    </row>
    <row r="539" spans="5:6" x14ac:dyDescent="0.25">
      <c r="E539" s="44"/>
      <c r="F539" s="44"/>
    </row>
    <row r="540" spans="5:6" x14ac:dyDescent="0.25">
      <c r="E540" s="44"/>
      <c r="F540" s="44"/>
    </row>
    <row r="541" spans="5:6" x14ac:dyDescent="0.25">
      <c r="E541" s="44"/>
      <c r="F541" s="44"/>
    </row>
    <row r="542" spans="5:6" x14ac:dyDescent="0.25">
      <c r="E542" s="44"/>
      <c r="F542" s="44"/>
    </row>
    <row r="543" spans="5:6" x14ac:dyDescent="0.25">
      <c r="E543" s="44"/>
      <c r="F543" s="44"/>
    </row>
    <row r="544" spans="5:6" x14ac:dyDescent="0.25">
      <c r="E544" s="44"/>
      <c r="F544" s="44"/>
    </row>
    <row r="545" spans="5:6" x14ac:dyDescent="0.25">
      <c r="E545" s="44"/>
      <c r="F545" s="44"/>
    </row>
    <row r="546" spans="5:6" x14ac:dyDescent="0.25">
      <c r="E546" s="44"/>
      <c r="F546" s="44"/>
    </row>
    <row r="547" spans="5:6" x14ac:dyDescent="0.25">
      <c r="E547" s="44"/>
      <c r="F547" s="44"/>
    </row>
    <row r="548" spans="5:6" x14ac:dyDescent="0.25">
      <c r="E548" s="44"/>
      <c r="F548" s="44"/>
    </row>
    <row r="549" spans="5:6" x14ac:dyDescent="0.25">
      <c r="E549" s="44"/>
      <c r="F549" s="44"/>
    </row>
    <row r="550" spans="5:6" x14ac:dyDescent="0.25">
      <c r="E550" s="44"/>
      <c r="F550" s="44"/>
    </row>
    <row r="551" spans="5:6" x14ac:dyDescent="0.25">
      <c r="E551" s="44"/>
      <c r="F551" s="44"/>
    </row>
    <row r="552" spans="5:6" x14ac:dyDescent="0.25">
      <c r="E552" s="44"/>
      <c r="F552" s="44"/>
    </row>
    <row r="553" spans="5:6" x14ac:dyDescent="0.25">
      <c r="E553" s="44"/>
      <c r="F553" s="44"/>
    </row>
    <row r="554" spans="5:6" x14ac:dyDescent="0.25">
      <c r="E554" s="44"/>
      <c r="F554" s="44"/>
    </row>
    <row r="555" spans="5:6" x14ac:dyDescent="0.25">
      <c r="E555" s="44"/>
      <c r="F555" s="44"/>
    </row>
    <row r="556" spans="5:6" x14ac:dyDescent="0.25">
      <c r="E556" s="44"/>
      <c r="F556" s="44"/>
    </row>
    <row r="557" spans="5:6" x14ac:dyDescent="0.25">
      <c r="E557" s="44"/>
      <c r="F557" s="44"/>
    </row>
    <row r="558" spans="5:6" x14ac:dyDescent="0.25">
      <c r="E558" s="44"/>
      <c r="F558" s="44"/>
    </row>
    <row r="559" spans="5:6" x14ac:dyDescent="0.25">
      <c r="E559" s="44"/>
      <c r="F559" s="44"/>
    </row>
    <row r="560" spans="5:6" x14ac:dyDescent="0.25">
      <c r="E560" s="44"/>
      <c r="F560" s="44"/>
    </row>
    <row r="561" spans="5:6" x14ac:dyDescent="0.25">
      <c r="E561" s="44"/>
      <c r="F561" s="44"/>
    </row>
    <row r="562" spans="5:6" x14ac:dyDescent="0.25">
      <c r="E562" s="44"/>
      <c r="F562" s="44"/>
    </row>
  </sheetData>
  <mergeCells count="4">
    <mergeCell ref="G1:J1"/>
    <mergeCell ref="C21:N21"/>
    <mergeCell ref="C22:O22"/>
    <mergeCell ref="C36:N3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65"/>
  <sheetViews>
    <sheetView topLeftCell="B24" zoomScale="70" zoomScaleNormal="70" workbookViewId="0">
      <selection activeCell="C3" sqref="C3:O34"/>
    </sheetView>
  </sheetViews>
  <sheetFormatPr baseColWidth="10" defaultColWidth="13.140625" defaultRowHeight="15" x14ac:dyDescent="0.25"/>
  <cols>
    <col min="1" max="1" width="19.5703125" style="2" customWidth="1"/>
    <col min="2" max="2" width="16.5703125" style="2" customWidth="1"/>
    <col min="3" max="3" width="5.7109375" style="44" bestFit="1" customWidth="1"/>
    <col min="4" max="4" width="46.85546875" style="44" customWidth="1"/>
    <col min="5" max="5" width="10.28515625" style="2" customWidth="1"/>
    <col min="6" max="6" width="12.7109375" customWidth="1"/>
    <col min="7" max="7" width="19.28515625" style="2" customWidth="1"/>
    <col min="8" max="8" width="18.140625" style="2" customWidth="1"/>
    <col min="9" max="9" width="16.5703125" style="2" customWidth="1"/>
    <col min="10" max="10" width="18.7109375" style="2" customWidth="1"/>
    <col min="11" max="11" width="17.7109375" style="2" customWidth="1"/>
    <col min="12" max="12" width="24.5703125" style="2" customWidth="1"/>
    <col min="13" max="13" width="18.7109375" style="2" customWidth="1"/>
    <col min="14" max="14" width="23.42578125" style="2" customWidth="1"/>
    <col min="15" max="15" width="19" style="2" bestFit="1" customWidth="1"/>
    <col min="16" max="16" width="15" style="2" bestFit="1" customWidth="1"/>
    <col min="17" max="17" width="27.5703125" style="2" customWidth="1"/>
    <col min="18" max="254" width="13.140625" style="2"/>
    <col min="255" max="255" width="19.5703125" style="2" customWidth="1"/>
    <col min="256" max="256" width="16.5703125" style="2" customWidth="1"/>
    <col min="257" max="257" width="5.7109375" style="2" bestFit="1" customWidth="1"/>
    <col min="258" max="258" width="88.140625" style="2" customWidth="1"/>
    <col min="259" max="259" width="18.85546875" style="2" customWidth="1"/>
    <col min="260" max="260" width="18.140625" style="2" customWidth="1"/>
    <col min="261" max="261" width="19.28515625" style="2" customWidth="1"/>
    <col min="262" max="262" width="14.28515625" style="2" customWidth="1"/>
    <col min="263" max="263" width="16.5703125" style="2" customWidth="1"/>
    <col min="264" max="264" width="0" style="2" hidden="1" customWidth="1"/>
    <col min="265" max="265" width="14.28515625" style="2" customWidth="1"/>
    <col min="266" max="266" width="33.7109375" style="2" customWidth="1"/>
    <col min="267" max="267" width="18.7109375" style="2" customWidth="1"/>
    <col min="268" max="268" width="40.140625" style="2" customWidth="1"/>
    <col min="269" max="269" width="17.7109375" style="2" customWidth="1"/>
    <col min="270" max="270" width="19.5703125" style="2" customWidth="1"/>
    <col min="271" max="271" width="13.140625" style="2"/>
    <col min="272" max="272" width="15" style="2" bestFit="1" customWidth="1"/>
    <col min="273" max="510" width="13.140625" style="2"/>
    <col min="511" max="511" width="19.5703125" style="2" customWidth="1"/>
    <col min="512" max="512" width="16.5703125" style="2" customWidth="1"/>
    <col min="513" max="513" width="5.7109375" style="2" bestFit="1" customWidth="1"/>
    <col min="514" max="514" width="88.140625" style="2" customWidth="1"/>
    <col min="515" max="515" width="18.85546875" style="2" customWidth="1"/>
    <col min="516" max="516" width="18.140625" style="2" customWidth="1"/>
    <col min="517" max="517" width="19.28515625" style="2" customWidth="1"/>
    <col min="518" max="518" width="14.28515625" style="2" customWidth="1"/>
    <col min="519" max="519" width="16.5703125" style="2" customWidth="1"/>
    <col min="520" max="520" width="0" style="2" hidden="1" customWidth="1"/>
    <col min="521" max="521" width="14.28515625" style="2" customWidth="1"/>
    <col min="522" max="522" width="33.7109375" style="2" customWidth="1"/>
    <col min="523" max="523" width="18.7109375" style="2" customWidth="1"/>
    <col min="524" max="524" width="40.140625" style="2" customWidth="1"/>
    <col min="525" max="525" width="17.7109375" style="2" customWidth="1"/>
    <col min="526" max="526" width="19.5703125" style="2" customWidth="1"/>
    <col min="527" max="527" width="13.140625" style="2"/>
    <col min="528" max="528" width="15" style="2" bestFit="1" customWidth="1"/>
    <col min="529" max="766" width="13.140625" style="2"/>
    <col min="767" max="767" width="19.5703125" style="2" customWidth="1"/>
    <col min="768" max="768" width="16.5703125" style="2" customWidth="1"/>
    <col min="769" max="769" width="5.7109375" style="2" bestFit="1" customWidth="1"/>
    <col min="770" max="770" width="88.140625" style="2" customWidth="1"/>
    <col min="771" max="771" width="18.85546875" style="2" customWidth="1"/>
    <col min="772" max="772" width="18.140625" style="2" customWidth="1"/>
    <col min="773" max="773" width="19.28515625" style="2" customWidth="1"/>
    <col min="774" max="774" width="14.28515625" style="2" customWidth="1"/>
    <col min="775" max="775" width="16.5703125" style="2" customWidth="1"/>
    <col min="776" max="776" width="0" style="2" hidden="1" customWidth="1"/>
    <col min="777" max="777" width="14.28515625" style="2" customWidth="1"/>
    <col min="778" max="778" width="33.7109375" style="2" customWidth="1"/>
    <col min="779" max="779" width="18.7109375" style="2" customWidth="1"/>
    <col min="780" max="780" width="40.140625" style="2" customWidth="1"/>
    <col min="781" max="781" width="17.7109375" style="2" customWidth="1"/>
    <col min="782" max="782" width="19.5703125" style="2" customWidth="1"/>
    <col min="783" max="783" width="13.140625" style="2"/>
    <col min="784" max="784" width="15" style="2" bestFit="1" customWidth="1"/>
    <col min="785" max="1022" width="13.140625" style="2"/>
    <col min="1023" max="1023" width="19.5703125" style="2" customWidth="1"/>
    <col min="1024" max="1024" width="16.5703125" style="2" customWidth="1"/>
    <col min="1025" max="1025" width="5.7109375" style="2" bestFit="1" customWidth="1"/>
    <col min="1026" max="1026" width="88.140625" style="2" customWidth="1"/>
    <col min="1027" max="1027" width="18.85546875" style="2" customWidth="1"/>
    <col min="1028" max="1028" width="18.140625" style="2" customWidth="1"/>
    <col min="1029" max="1029" width="19.28515625" style="2" customWidth="1"/>
    <col min="1030" max="1030" width="14.28515625" style="2" customWidth="1"/>
    <col min="1031" max="1031" width="16.5703125" style="2" customWidth="1"/>
    <col min="1032" max="1032" width="0" style="2" hidden="1" customWidth="1"/>
    <col min="1033" max="1033" width="14.28515625" style="2" customWidth="1"/>
    <col min="1034" max="1034" width="33.7109375" style="2" customWidth="1"/>
    <col min="1035" max="1035" width="18.7109375" style="2" customWidth="1"/>
    <col min="1036" max="1036" width="40.140625" style="2" customWidth="1"/>
    <col min="1037" max="1037" width="17.7109375" style="2" customWidth="1"/>
    <col min="1038" max="1038" width="19.5703125" style="2" customWidth="1"/>
    <col min="1039" max="1039" width="13.140625" style="2"/>
    <col min="1040" max="1040" width="15" style="2" bestFit="1" customWidth="1"/>
    <col min="1041" max="1278" width="13.140625" style="2"/>
    <col min="1279" max="1279" width="19.5703125" style="2" customWidth="1"/>
    <col min="1280" max="1280" width="16.5703125" style="2" customWidth="1"/>
    <col min="1281" max="1281" width="5.7109375" style="2" bestFit="1" customWidth="1"/>
    <col min="1282" max="1282" width="88.140625" style="2" customWidth="1"/>
    <col min="1283" max="1283" width="18.85546875" style="2" customWidth="1"/>
    <col min="1284" max="1284" width="18.140625" style="2" customWidth="1"/>
    <col min="1285" max="1285" width="19.28515625" style="2" customWidth="1"/>
    <col min="1286" max="1286" width="14.28515625" style="2" customWidth="1"/>
    <col min="1287" max="1287" width="16.5703125" style="2" customWidth="1"/>
    <col min="1288" max="1288" width="0" style="2" hidden="1" customWidth="1"/>
    <col min="1289" max="1289" width="14.28515625" style="2" customWidth="1"/>
    <col min="1290" max="1290" width="33.7109375" style="2" customWidth="1"/>
    <col min="1291" max="1291" width="18.7109375" style="2" customWidth="1"/>
    <col min="1292" max="1292" width="40.140625" style="2" customWidth="1"/>
    <col min="1293" max="1293" width="17.7109375" style="2" customWidth="1"/>
    <col min="1294" max="1294" width="19.5703125" style="2" customWidth="1"/>
    <col min="1295" max="1295" width="13.140625" style="2"/>
    <col min="1296" max="1296" width="15" style="2" bestFit="1" customWidth="1"/>
    <col min="1297" max="1534" width="13.140625" style="2"/>
    <col min="1535" max="1535" width="19.5703125" style="2" customWidth="1"/>
    <col min="1536" max="1536" width="16.5703125" style="2" customWidth="1"/>
    <col min="1537" max="1537" width="5.7109375" style="2" bestFit="1" customWidth="1"/>
    <col min="1538" max="1538" width="88.140625" style="2" customWidth="1"/>
    <col min="1539" max="1539" width="18.85546875" style="2" customWidth="1"/>
    <col min="1540" max="1540" width="18.140625" style="2" customWidth="1"/>
    <col min="1541" max="1541" width="19.28515625" style="2" customWidth="1"/>
    <col min="1542" max="1542" width="14.28515625" style="2" customWidth="1"/>
    <col min="1543" max="1543" width="16.5703125" style="2" customWidth="1"/>
    <col min="1544" max="1544" width="0" style="2" hidden="1" customWidth="1"/>
    <col min="1545" max="1545" width="14.28515625" style="2" customWidth="1"/>
    <col min="1546" max="1546" width="33.7109375" style="2" customWidth="1"/>
    <col min="1547" max="1547" width="18.7109375" style="2" customWidth="1"/>
    <col min="1548" max="1548" width="40.140625" style="2" customWidth="1"/>
    <col min="1549" max="1549" width="17.7109375" style="2" customWidth="1"/>
    <col min="1550" max="1550" width="19.5703125" style="2" customWidth="1"/>
    <col min="1551" max="1551" width="13.140625" style="2"/>
    <col min="1552" max="1552" width="15" style="2" bestFit="1" customWidth="1"/>
    <col min="1553" max="1790" width="13.140625" style="2"/>
    <col min="1791" max="1791" width="19.5703125" style="2" customWidth="1"/>
    <col min="1792" max="1792" width="16.5703125" style="2" customWidth="1"/>
    <col min="1793" max="1793" width="5.7109375" style="2" bestFit="1" customWidth="1"/>
    <col min="1794" max="1794" width="88.140625" style="2" customWidth="1"/>
    <col min="1795" max="1795" width="18.85546875" style="2" customWidth="1"/>
    <col min="1796" max="1796" width="18.140625" style="2" customWidth="1"/>
    <col min="1797" max="1797" width="19.28515625" style="2" customWidth="1"/>
    <col min="1798" max="1798" width="14.28515625" style="2" customWidth="1"/>
    <col min="1799" max="1799" width="16.5703125" style="2" customWidth="1"/>
    <col min="1800" max="1800" width="0" style="2" hidden="1" customWidth="1"/>
    <col min="1801" max="1801" width="14.28515625" style="2" customWidth="1"/>
    <col min="1802" max="1802" width="33.7109375" style="2" customWidth="1"/>
    <col min="1803" max="1803" width="18.7109375" style="2" customWidth="1"/>
    <col min="1804" max="1804" width="40.140625" style="2" customWidth="1"/>
    <col min="1805" max="1805" width="17.7109375" style="2" customWidth="1"/>
    <col min="1806" max="1806" width="19.5703125" style="2" customWidth="1"/>
    <col min="1807" max="1807" width="13.140625" style="2"/>
    <col min="1808" max="1808" width="15" style="2" bestFit="1" customWidth="1"/>
    <col min="1809" max="2046" width="13.140625" style="2"/>
    <col min="2047" max="2047" width="19.5703125" style="2" customWidth="1"/>
    <col min="2048" max="2048" width="16.5703125" style="2" customWidth="1"/>
    <col min="2049" max="2049" width="5.7109375" style="2" bestFit="1" customWidth="1"/>
    <col min="2050" max="2050" width="88.140625" style="2" customWidth="1"/>
    <col min="2051" max="2051" width="18.85546875" style="2" customWidth="1"/>
    <col min="2052" max="2052" width="18.140625" style="2" customWidth="1"/>
    <col min="2053" max="2053" width="19.28515625" style="2" customWidth="1"/>
    <col min="2054" max="2054" width="14.28515625" style="2" customWidth="1"/>
    <col min="2055" max="2055" width="16.5703125" style="2" customWidth="1"/>
    <col min="2056" max="2056" width="0" style="2" hidden="1" customWidth="1"/>
    <col min="2057" max="2057" width="14.28515625" style="2" customWidth="1"/>
    <col min="2058" max="2058" width="33.7109375" style="2" customWidth="1"/>
    <col min="2059" max="2059" width="18.7109375" style="2" customWidth="1"/>
    <col min="2060" max="2060" width="40.140625" style="2" customWidth="1"/>
    <col min="2061" max="2061" width="17.7109375" style="2" customWidth="1"/>
    <col min="2062" max="2062" width="19.5703125" style="2" customWidth="1"/>
    <col min="2063" max="2063" width="13.140625" style="2"/>
    <col min="2064" max="2064" width="15" style="2" bestFit="1" customWidth="1"/>
    <col min="2065" max="2302" width="13.140625" style="2"/>
    <col min="2303" max="2303" width="19.5703125" style="2" customWidth="1"/>
    <col min="2304" max="2304" width="16.5703125" style="2" customWidth="1"/>
    <col min="2305" max="2305" width="5.7109375" style="2" bestFit="1" customWidth="1"/>
    <col min="2306" max="2306" width="88.140625" style="2" customWidth="1"/>
    <col min="2307" max="2307" width="18.85546875" style="2" customWidth="1"/>
    <col min="2308" max="2308" width="18.140625" style="2" customWidth="1"/>
    <col min="2309" max="2309" width="19.28515625" style="2" customWidth="1"/>
    <col min="2310" max="2310" width="14.28515625" style="2" customWidth="1"/>
    <col min="2311" max="2311" width="16.5703125" style="2" customWidth="1"/>
    <col min="2312" max="2312" width="0" style="2" hidden="1" customWidth="1"/>
    <col min="2313" max="2313" width="14.28515625" style="2" customWidth="1"/>
    <col min="2314" max="2314" width="33.7109375" style="2" customWidth="1"/>
    <col min="2315" max="2315" width="18.7109375" style="2" customWidth="1"/>
    <col min="2316" max="2316" width="40.140625" style="2" customWidth="1"/>
    <col min="2317" max="2317" width="17.7109375" style="2" customWidth="1"/>
    <col min="2318" max="2318" width="19.5703125" style="2" customWidth="1"/>
    <col min="2319" max="2319" width="13.140625" style="2"/>
    <col min="2320" max="2320" width="15" style="2" bestFit="1" customWidth="1"/>
    <col min="2321" max="2558" width="13.140625" style="2"/>
    <col min="2559" max="2559" width="19.5703125" style="2" customWidth="1"/>
    <col min="2560" max="2560" width="16.5703125" style="2" customWidth="1"/>
    <col min="2561" max="2561" width="5.7109375" style="2" bestFit="1" customWidth="1"/>
    <col min="2562" max="2562" width="88.140625" style="2" customWidth="1"/>
    <col min="2563" max="2563" width="18.85546875" style="2" customWidth="1"/>
    <col min="2564" max="2564" width="18.140625" style="2" customWidth="1"/>
    <col min="2565" max="2565" width="19.28515625" style="2" customWidth="1"/>
    <col min="2566" max="2566" width="14.28515625" style="2" customWidth="1"/>
    <col min="2567" max="2567" width="16.5703125" style="2" customWidth="1"/>
    <col min="2568" max="2568" width="0" style="2" hidden="1" customWidth="1"/>
    <col min="2569" max="2569" width="14.28515625" style="2" customWidth="1"/>
    <col min="2570" max="2570" width="33.7109375" style="2" customWidth="1"/>
    <col min="2571" max="2571" width="18.7109375" style="2" customWidth="1"/>
    <col min="2572" max="2572" width="40.140625" style="2" customWidth="1"/>
    <col min="2573" max="2573" width="17.7109375" style="2" customWidth="1"/>
    <col min="2574" max="2574" width="19.5703125" style="2" customWidth="1"/>
    <col min="2575" max="2575" width="13.140625" style="2"/>
    <col min="2576" max="2576" width="15" style="2" bestFit="1" customWidth="1"/>
    <col min="2577" max="2814" width="13.140625" style="2"/>
    <col min="2815" max="2815" width="19.5703125" style="2" customWidth="1"/>
    <col min="2816" max="2816" width="16.5703125" style="2" customWidth="1"/>
    <col min="2817" max="2817" width="5.7109375" style="2" bestFit="1" customWidth="1"/>
    <col min="2818" max="2818" width="88.140625" style="2" customWidth="1"/>
    <col min="2819" max="2819" width="18.85546875" style="2" customWidth="1"/>
    <col min="2820" max="2820" width="18.140625" style="2" customWidth="1"/>
    <col min="2821" max="2821" width="19.28515625" style="2" customWidth="1"/>
    <col min="2822" max="2822" width="14.28515625" style="2" customWidth="1"/>
    <col min="2823" max="2823" width="16.5703125" style="2" customWidth="1"/>
    <col min="2824" max="2824" width="0" style="2" hidden="1" customWidth="1"/>
    <col min="2825" max="2825" width="14.28515625" style="2" customWidth="1"/>
    <col min="2826" max="2826" width="33.7109375" style="2" customWidth="1"/>
    <col min="2827" max="2827" width="18.7109375" style="2" customWidth="1"/>
    <col min="2828" max="2828" width="40.140625" style="2" customWidth="1"/>
    <col min="2829" max="2829" width="17.7109375" style="2" customWidth="1"/>
    <col min="2830" max="2830" width="19.5703125" style="2" customWidth="1"/>
    <col min="2831" max="2831" width="13.140625" style="2"/>
    <col min="2832" max="2832" width="15" style="2" bestFit="1" customWidth="1"/>
    <col min="2833" max="3070" width="13.140625" style="2"/>
    <col min="3071" max="3071" width="19.5703125" style="2" customWidth="1"/>
    <col min="3072" max="3072" width="16.5703125" style="2" customWidth="1"/>
    <col min="3073" max="3073" width="5.7109375" style="2" bestFit="1" customWidth="1"/>
    <col min="3074" max="3074" width="88.140625" style="2" customWidth="1"/>
    <col min="3075" max="3075" width="18.85546875" style="2" customWidth="1"/>
    <col min="3076" max="3076" width="18.140625" style="2" customWidth="1"/>
    <col min="3077" max="3077" width="19.28515625" style="2" customWidth="1"/>
    <col min="3078" max="3078" width="14.28515625" style="2" customWidth="1"/>
    <col min="3079" max="3079" width="16.5703125" style="2" customWidth="1"/>
    <col min="3080" max="3080" width="0" style="2" hidden="1" customWidth="1"/>
    <col min="3081" max="3081" width="14.28515625" style="2" customWidth="1"/>
    <col min="3082" max="3082" width="33.7109375" style="2" customWidth="1"/>
    <col min="3083" max="3083" width="18.7109375" style="2" customWidth="1"/>
    <col min="3084" max="3084" width="40.140625" style="2" customWidth="1"/>
    <col min="3085" max="3085" width="17.7109375" style="2" customWidth="1"/>
    <col min="3086" max="3086" width="19.5703125" style="2" customWidth="1"/>
    <col min="3087" max="3087" width="13.140625" style="2"/>
    <col min="3088" max="3088" width="15" style="2" bestFit="1" customWidth="1"/>
    <col min="3089" max="3326" width="13.140625" style="2"/>
    <col min="3327" max="3327" width="19.5703125" style="2" customWidth="1"/>
    <col min="3328" max="3328" width="16.5703125" style="2" customWidth="1"/>
    <col min="3329" max="3329" width="5.7109375" style="2" bestFit="1" customWidth="1"/>
    <col min="3330" max="3330" width="88.140625" style="2" customWidth="1"/>
    <col min="3331" max="3331" width="18.85546875" style="2" customWidth="1"/>
    <col min="3332" max="3332" width="18.140625" style="2" customWidth="1"/>
    <col min="3333" max="3333" width="19.28515625" style="2" customWidth="1"/>
    <col min="3334" max="3334" width="14.28515625" style="2" customWidth="1"/>
    <col min="3335" max="3335" width="16.5703125" style="2" customWidth="1"/>
    <col min="3336" max="3336" width="0" style="2" hidden="1" customWidth="1"/>
    <col min="3337" max="3337" width="14.28515625" style="2" customWidth="1"/>
    <col min="3338" max="3338" width="33.7109375" style="2" customWidth="1"/>
    <col min="3339" max="3339" width="18.7109375" style="2" customWidth="1"/>
    <col min="3340" max="3340" width="40.140625" style="2" customWidth="1"/>
    <col min="3341" max="3341" width="17.7109375" style="2" customWidth="1"/>
    <col min="3342" max="3342" width="19.5703125" style="2" customWidth="1"/>
    <col min="3343" max="3343" width="13.140625" style="2"/>
    <col min="3344" max="3344" width="15" style="2" bestFit="1" customWidth="1"/>
    <col min="3345" max="3582" width="13.140625" style="2"/>
    <col min="3583" max="3583" width="19.5703125" style="2" customWidth="1"/>
    <col min="3584" max="3584" width="16.5703125" style="2" customWidth="1"/>
    <col min="3585" max="3585" width="5.7109375" style="2" bestFit="1" customWidth="1"/>
    <col min="3586" max="3586" width="88.140625" style="2" customWidth="1"/>
    <col min="3587" max="3587" width="18.85546875" style="2" customWidth="1"/>
    <col min="3588" max="3588" width="18.140625" style="2" customWidth="1"/>
    <col min="3589" max="3589" width="19.28515625" style="2" customWidth="1"/>
    <col min="3590" max="3590" width="14.28515625" style="2" customWidth="1"/>
    <col min="3591" max="3591" width="16.5703125" style="2" customWidth="1"/>
    <col min="3592" max="3592" width="0" style="2" hidden="1" customWidth="1"/>
    <col min="3593" max="3593" width="14.28515625" style="2" customWidth="1"/>
    <col min="3594" max="3594" width="33.7109375" style="2" customWidth="1"/>
    <col min="3595" max="3595" width="18.7109375" style="2" customWidth="1"/>
    <col min="3596" max="3596" width="40.140625" style="2" customWidth="1"/>
    <col min="3597" max="3597" width="17.7109375" style="2" customWidth="1"/>
    <col min="3598" max="3598" width="19.5703125" style="2" customWidth="1"/>
    <col min="3599" max="3599" width="13.140625" style="2"/>
    <col min="3600" max="3600" width="15" style="2" bestFit="1" customWidth="1"/>
    <col min="3601" max="3838" width="13.140625" style="2"/>
    <col min="3839" max="3839" width="19.5703125" style="2" customWidth="1"/>
    <col min="3840" max="3840" width="16.5703125" style="2" customWidth="1"/>
    <col min="3841" max="3841" width="5.7109375" style="2" bestFit="1" customWidth="1"/>
    <col min="3842" max="3842" width="88.140625" style="2" customWidth="1"/>
    <col min="3843" max="3843" width="18.85546875" style="2" customWidth="1"/>
    <col min="3844" max="3844" width="18.140625" style="2" customWidth="1"/>
    <col min="3845" max="3845" width="19.28515625" style="2" customWidth="1"/>
    <col min="3846" max="3846" width="14.28515625" style="2" customWidth="1"/>
    <col min="3847" max="3847" width="16.5703125" style="2" customWidth="1"/>
    <col min="3848" max="3848" width="0" style="2" hidden="1" customWidth="1"/>
    <col min="3849" max="3849" width="14.28515625" style="2" customWidth="1"/>
    <col min="3850" max="3850" width="33.7109375" style="2" customWidth="1"/>
    <col min="3851" max="3851" width="18.7109375" style="2" customWidth="1"/>
    <col min="3852" max="3852" width="40.140625" style="2" customWidth="1"/>
    <col min="3853" max="3853" width="17.7109375" style="2" customWidth="1"/>
    <col min="3854" max="3854" width="19.5703125" style="2" customWidth="1"/>
    <col min="3855" max="3855" width="13.140625" style="2"/>
    <col min="3856" max="3856" width="15" style="2" bestFit="1" customWidth="1"/>
    <col min="3857" max="4094" width="13.140625" style="2"/>
    <col min="4095" max="4095" width="19.5703125" style="2" customWidth="1"/>
    <col min="4096" max="4096" width="16.5703125" style="2" customWidth="1"/>
    <col min="4097" max="4097" width="5.7109375" style="2" bestFit="1" customWidth="1"/>
    <col min="4098" max="4098" width="88.140625" style="2" customWidth="1"/>
    <col min="4099" max="4099" width="18.85546875" style="2" customWidth="1"/>
    <col min="4100" max="4100" width="18.140625" style="2" customWidth="1"/>
    <col min="4101" max="4101" width="19.28515625" style="2" customWidth="1"/>
    <col min="4102" max="4102" width="14.28515625" style="2" customWidth="1"/>
    <col min="4103" max="4103" width="16.5703125" style="2" customWidth="1"/>
    <col min="4104" max="4104" width="0" style="2" hidden="1" customWidth="1"/>
    <col min="4105" max="4105" width="14.28515625" style="2" customWidth="1"/>
    <col min="4106" max="4106" width="33.7109375" style="2" customWidth="1"/>
    <col min="4107" max="4107" width="18.7109375" style="2" customWidth="1"/>
    <col min="4108" max="4108" width="40.140625" style="2" customWidth="1"/>
    <col min="4109" max="4109" width="17.7109375" style="2" customWidth="1"/>
    <col min="4110" max="4110" width="19.5703125" style="2" customWidth="1"/>
    <col min="4111" max="4111" width="13.140625" style="2"/>
    <col min="4112" max="4112" width="15" style="2" bestFit="1" customWidth="1"/>
    <col min="4113" max="4350" width="13.140625" style="2"/>
    <col min="4351" max="4351" width="19.5703125" style="2" customWidth="1"/>
    <col min="4352" max="4352" width="16.5703125" style="2" customWidth="1"/>
    <col min="4353" max="4353" width="5.7109375" style="2" bestFit="1" customWidth="1"/>
    <col min="4354" max="4354" width="88.140625" style="2" customWidth="1"/>
    <col min="4355" max="4355" width="18.85546875" style="2" customWidth="1"/>
    <col min="4356" max="4356" width="18.140625" style="2" customWidth="1"/>
    <col min="4357" max="4357" width="19.28515625" style="2" customWidth="1"/>
    <col min="4358" max="4358" width="14.28515625" style="2" customWidth="1"/>
    <col min="4359" max="4359" width="16.5703125" style="2" customWidth="1"/>
    <col min="4360" max="4360" width="0" style="2" hidden="1" customWidth="1"/>
    <col min="4361" max="4361" width="14.28515625" style="2" customWidth="1"/>
    <col min="4362" max="4362" width="33.7109375" style="2" customWidth="1"/>
    <col min="4363" max="4363" width="18.7109375" style="2" customWidth="1"/>
    <col min="4364" max="4364" width="40.140625" style="2" customWidth="1"/>
    <col min="4365" max="4365" width="17.7109375" style="2" customWidth="1"/>
    <col min="4366" max="4366" width="19.5703125" style="2" customWidth="1"/>
    <col min="4367" max="4367" width="13.140625" style="2"/>
    <col min="4368" max="4368" width="15" style="2" bestFit="1" customWidth="1"/>
    <col min="4369" max="4606" width="13.140625" style="2"/>
    <col min="4607" max="4607" width="19.5703125" style="2" customWidth="1"/>
    <col min="4608" max="4608" width="16.5703125" style="2" customWidth="1"/>
    <col min="4609" max="4609" width="5.7109375" style="2" bestFit="1" customWidth="1"/>
    <col min="4610" max="4610" width="88.140625" style="2" customWidth="1"/>
    <col min="4611" max="4611" width="18.85546875" style="2" customWidth="1"/>
    <col min="4612" max="4612" width="18.140625" style="2" customWidth="1"/>
    <col min="4613" max="4613" width="19.28515625" style="2" customWidth="1"/>
    <col min="4614" max="4614" width="14.28515625" style="2" customWidth="1"/>
    <col min="4615" max="4615" width="16.5703125" style="2" customWidth="1"/>
    <col min="4616" max="4616" width="0" style="2" hidden="1" customWidth="1"/>
    <col min="4617" max="4617" width="14.28515625" style="2" customWidth="1"/>
    <col min="4618" max="4618" width="33.7109375" style="2" customWidth="1"/>
    <col min="4619" max="4619" width="18.7109375" style="2" customWidth="1"/>
    <col min="4620" max="4620" width="40.140625" style="2" customWidth="1"/>
    <col min="4621" max="4621" width="17.7109375" style="2" customWidth="1"/>
    <col min="4622" max="4622" width="19.5703125" style="2" customWidth="1"/>
    <col min="4623" max="4623" width="13.140625" style="2"/>
    <col min="4624" max="4624" width="15" style="2" bestFit="1" customWidth="1"/>
    <col min="4625" max="4862" width="13.140625" style="2"/>
    <col min="4863" max="4863" width="19.5703125" style="2" customWidth="1"/>
    <col min="4864" max="4864" width="16.5703125" style="2" customWidth="1"/>
    <col min="4865" max="4865" width="5.7109375" style="2" bestFit="1" customWidth="1"/>
    <col min="4866" max="4866" width="88.140625" style="2" customWidth="1"/>
    <col min="4867" max="4867" width="18.85546875" style="2" customWidth="1"/>
    <col min="4868" max="4868" width="18.140625" style="2" customWidth="1"/>
    <col min="4869" max="4869" width="19.28515625" style="2" customWidth="1"/>
    <col min="4870" max="4870" width="14.28515625" style="2" customWidth="1"/>
    <col min="4871" max="4871" width="16.5703125" style="2" customWidth="1"/>
    <col min="4872" max="4872" width="0" style="2" hidden="1" customWidth="1"/>
    <col min="4873" max="4873" width="14.28515625" style="2" customWidth="1"/>
    <col min="4874" max="4874" width="33.7109375" style="2" customWidth="1"/>
    <col min="4875" max="4875" width="18.7109375" style="2" customWidth="1"/>
    <col min="4876" max="4876" width="40.140625" style="2" customWidth="1"/>
    <col min="4877" max="4877" width="17.7109375" style="2" customWidth="1"/>
    <col min="4878" max="4878" width="19.5703125" style="2" customWidth="1"/>
    <col min="4879" max="4879" width="13.140625" style="2"/>
    <col min="4880" max="4880" width="15" style="2" bestFit="1" customWidth="1"/>
    <col min="4881" max="5118" width="13.140625" style="2"/>
    <col min="5119" max="5119" width="19.5703125" style="2" customWidth="1"/>
    <col min="5120" max="5120" width="16.5703125" style="2" customWidth="1"/>
    <col min="5121" max="5121" width="5.7109375" style="2" bestFit="1" customWidth="1"/>
    <col min="5122" max="5122" width="88.140625" style="2" customWidth="1"/>
    <col min="5123" max="5123" width="18.85546875" style="2" customWidth="1"/>
    <col min="5124" max="5124" width="18.140625" style="2" customWidth="1"/>
    <col min="5125" max="5125" width="19.28515625" style="2" customWidth="1"/>
    <col min="5126" max="5126" width="14.28515625" style="2" customWidth="1"/>
    <col min="5127" max="5127" width="16.5703125" style="2" customWidth="1"/>
    <col min="5128" max="5128" width="0" style="2" hidden="1" customWidth="1"/>
    <col min="5129" max="5129" width="14.28515625" style="2" customWidth="1"/>
    <col min="5130" max="5130" width="33.7109375" style="2" customWidth="1"/>
    <col min="5131" max="5131" width="18.7109375" style="2" customWidth="1"/>
    <col min="5132" max="5132" width="40.140625" style="2" customWidth="1"/>
    <col min="5133" max="5133" width="17.7109375" style="2" customWidth="1"/>
    <col min="5134" max="5134" width="19.5703125" style="2" customWidth="1"/>
    <col min="5135" max="5135" width="13.140625" style="2"/>
    <col min="5136" max="5136" width="15" style="2" bestFit="1" customWidth="1"/>
    <col min="5137" max="5374" width="13.140625" style="2"/>
    <col min="5375" max="5375" width="19.5703125" style="2" customWidth="1"/>
    <col min="5376" max="5376" width="16.5703125" style="2" customWidth="1"/>
    <col min="5377" max="5377" width="5.7109375" style="2" bestFit="1" customWidth="1"/>
    <col min="5378" max="5378" width="88.140625" style="2" customWidth="1"/>
    <col min="5379" max="5379" width="18.85546875" style="2" customWidth="1"/>
    <col min="5380" max="5380" width="18.140625" style="2" customWidth="1"/>
    <col min="5381" max="5381" width="19.28515625" style="2" customWidth="1"/>
    <col min="5382" max="5382" width="14.28515625" style="2" customWidth="1"/>
    <col min="5383" max="5383" width="16.5703125" style="2" customWidth="1"/>
    <col min="5384" max="5384" width="0" style="2" hidden="1" customWidth="1"/>
    <col min="5385" max="5385" width="14.28515625" style="2" customWidth="1"/>
    <col min="5386" max="5386" width="33.7109375" style="2" customWidth="1"/>
    <col min="5387" max="5387" width="18.7109375" style="2" customWidth="1"/>
    <col min="5388" max="5388" width="40.140625" style="2" customWidth="1"/>
    <col min="5389" max="5389" width="17.7109375" style="2" customWidth="1"/>
    <col min="5390" max="5390" width="19.5703125" style="2" customWidth="1"/>
    <col min="5391" max="5391" width="13.140625" style="2"/>
    <col min="5392" max="5392" width="15" style="2" bestFit="1" customWidth="1"/>
    <col min="5393" max="5630" width="13.140625" style="2"/>
    <col min="5631" max="5631" width="19.5703125" style="2" customWidth="1"/>
    <col min="5632" max="5632" width="16.5703125" style="2" customWidth="1"/>
    <col min="5633" max="5633" width="5.7109375" style="2" bestFit="1" customWidth="1"/>
    <col min="5634" max="5634" width="88.140625" style="2" customWidth="1"/>
    <col min="5635" max="5635" width="18.85546875" style="2" customWidth="1"/>
    <col min="5636" max="5636" width="18.140625" style="2" customWidth="1"/>
    <col min="5637" max="5637" width="19.28515625" style="2" customWidth="1"/>
    <col min="5638" max="5638" width="14.28515625" style="2" customWidth="1"/>
    <col min="5639" max="5639" width="16.5703125" style="2" customWidth="1"/>
    <col min="5640" max="5640" width="0" style="2" hidden="1" customWidth="1"/>
    <col min="5641" max="5641" width="14.28515625" style="2" customWidth="1"/>
    <col min="5642" max="5642" width="33.7109375" style="2" customWidth="1"/>
    <col min="5643" max="5643" width="18.7109375" style="2" customWidth="1"/>
    <col min="5644" max="5644" width="40.140625" style="2" customWidth="1"/>
    <col min="5645" max="5645" width="17.7109375" style="2" customWidth="1"/>
    <col min="5646" max="5646" width="19.5703125" style="2" customWidth="1"/>
    <col min="5647" max="5647" width="13.140625" style="2"/>
    <col min="5648" max="5648" width="15" style="2" bestFit="1" customWidth="1"/>
    <col min="5649" max="5886" width="13.140625" style="2"/>
    <col min="5887" max="5887" width="19.5703125" style="2" customWidth="1"/>
    <col min="5888" max="5888" width="16.5703125" style="2" customWidth="1"/>
    <col min="5889" max="5889" width="5.7109375" style="2" bestFit="1" customWidth="1"/>
    <col min="5890" max="5890" width="88.140625" style="2" customWidth="1"/>
    <col min="5891" max="5891" width="18.85546875" style="2" customWidth="1"/>
    <col min="5892" max="5892" width="18.140625" style="2" customWidth="1"/>
    <col min="5893" max="5893" width="19.28515625" style="2" customWidth="1"/>
    <col min="5894" max="5894" width="14.28515625" style="2" customWidth="1"/>
    <col min="5895" max="5895" width="16.5703125" style="2" customWidth="1"/>
    <col min="5896" max="5896" width="0" style="2" hidden="1" customWidth="1"/>
    <col min="5897" max="5897" width="14.28515625" style="2" customWidth="1"/>
    <col min="5898" max="5898" width="33.7109375" style="2" customWidth="1"/>
    <col min="5899" max="5899" width="18.7109375" style="2" customWidth="1"/>
    <col min="5900" max="5900" width="40.140625" style="2" customWidth="1"/>
    <col min="5901" max="5901" width="17.7109375" style="2" customWidth="1"/>
    <col min="5902" max="5902" width="19.5703125" style="2" customWidth="1"/>
    <col min="5903" max="5903" width="13.140625" style="2"/>
    <col min="5904" max="5904" width="15" style="2" bestFit="1" customWidth="1"/>
    <col min="5905" max="6142" width="13.140625" style="2"/>
    <col min="6143" max="6143" width="19.5703125" style="2" customWidth="1"/>
    <col min="6144" max="6144" width="16.5703125" style="2" customWidth="1"/>
    <col min="6145" max="6145" width="5.7109375" style="2" bestFit="1" customWidth="1"/>
    <col min="6146" max="6146" width="88.140625" style="2" customWidth="1"/>
    <col min="6147" max="6147" width="18.85546875" style="2" customWidth="1"/>
    <col min="6148" max="6148" width="18.140625" style="2" customWidth="1"/>
    <col min="6149" max="6149" width="19.28515625" style="2" customWidth="1"/>
    <col min="6150" max="6150" width="14.28515625" style="2" customWidth="1"/>
    <col min="6151" max="6151" width="16.5703125" style="2" customWidth="1"/>
    <col min="6152" max="6152" width="0" style="2" hidden="1" customWidth="1"/>
    <col min="6153" max="6153" width="14.28515625" style="2" customWidth="1"/>
    <col min="6154" max="6154" width="33.7109375" style="2" customWidth="1"/>
    <col min="6155" max="6155" width="18.7109375" style="2" customWidth="1"/>
    <col min="6156" max="6156" width="40.140625" style="2" customWidth="1"/>
    <col min="6157" max="6157" width="17.7109375" style="2" customWidth="1"/>
    <col min="6158" max="6158" width="19.5703125" style="2" customWidth="1"/>
    <col min="6159" max="6159" width="13.140625" style="2"/>
    <col min="6160" max="6160" width="15" style="2" bestFit="1" customWidth="1"/>
    <col min="6161" max="6398" width="13.140625" style="2"/>
    <col min="6399" max="6399" width="19.5703125" style="2" customWidth="1"/>
    <col min="6400" max="6400" width="16.5703125" style="2" customWidth="1"/>
    <col min="6401" max="6401" width="5.7109375" style="2" bestFit="1" customWidth="1"/>
    <col min="6402" max="6402" width="88.140625" style="2" customWidth="1"/>
    <col min="6403" max="6403" width="18.85546875" style="2" customWidth="1"/>
    <col min="6404" max="6404" width="18.140625" style="2" customWidth="1"/>
    <col min="6405" max="6405" width="19.28515625" style="2" customWidth="1"/>
    <col min="6406" max="6406" width="14.28515625" style="2" customWidth="1"/>
    <col min="6407" max="6407" width="16.5703125" style="2" customWidth="1"/>
    <col min="6408" max="6408" width="0" style="2" hidden="1" customWidth="1"/>
    <col min="6409" max="6409" width="14.28515625" style="2" customWidth="1"/>
    <col min="6410" max="6410" width="33.7109375" style="2" customWidth="1"/>
    <col min="6411" max="6411" width="18.7109375" style="2" customWidth="1"/>
    <col min="6412" max="6412" width="40.140625" style="2" customWidth="1"/>
    <col min="6413" max="6413" width="17.7109375" style="2" customWidth="1"/>
    <col min="6414" max="6414" width="19.5703125" style="2" customWidth="1"/>
    <col min="6415" max="6415" width="13.140625" style="2"/>
    <col min="6416" max="6416" width="15" style="2" bestFit="1" customWidth="1"/>
    <col min="6417" max="6654" width="13.140625" style="2"/>
    <col min="6655" max="6655" width="19.5703125" style="2" customWidth="1"/>
    <col min="6656" max="6656" width="16.5703125" style="2" customWidth="1"/>
    <col min="6657" max="6657" width="5.7109375" style="2" bestFit="1" customWidth="1"/>
    <col min="6658" max="6658" width="88.140625" style="2" customWidth="1"/>
    <col min="6659" max="6659" width="18.85546875" style="2" customWidth="1"/>
    <col min="6660" max="6660" width="18.140625" style="2" customWidth="1"/>
    <col min="6661" max="6661" width="19.28515625" style="2" customWidth="1"/>
    <col min="6662" max="6662" width="14.28515625" style="2" customWidth="1"/>
    <col min="6663" max="6663" width="16.5703125" style="2" customWidth="1"/>
    <col min="6664" max="6664" width="0" style="2" hidden="1" customWidth="1"/>
    <col min="6665" max="6665" width="14.28515625" style="2" customWidth="1"/>
    <col min="6666" max="6666" width="33.7109375" style="2" customWidth="1"/>
    <col min="6667" max="6667" width="18.7109375" style="2" customWidth="1"/>
    <col min="6668" max="6668" width="40.140625" style="2" customWidth="1"/>
    <col min="6669" max="6669" width="17.7109375" style="2" customWidth="1"/>
    <col min="6670" max="6670" width="19.5703125" style="2" customWidth="1"/>
    <col min="6671" max="6671" width="13.140625" style="2"/>
    <col min="6672" max="6672" width="15" style="2" bestFit="1" customWidth="1"/>
    <col min="6673" max="6910" width="13.140625" style="2"/>
    <col min="6911" max="6911" width="19.5703125" style="2" customWidth="1"/>
    <col min="6912" max="6912" width="16.5703125" style="2" customWidth="1"/>
    <col min="6913" max="6913" width="5.7109375" style="2" bestFit="1" customWidth="1"/>
    <col min="6914" max="6914" width="88.140625" style="2" customWidth="1"/>
    <col min="6915" max="6915" width="18.85546875" style="2" customWidth="1"/>
    <col min="6916" max="6916" width="18.140625" style="2" customWidth="1"/>
    <col min="6917" max="6917" width="19.28515625" style="2" customWidth="1"/>
    <col min="6918" max="6918" width="14.28515625" style="2" customWidth="1"/>
    <col min="6919" max="6919" width="16.5703125" style="2" customWidth="1"/>
    <col min="6920" max="6920" width="0" style="2" hidden="1" customWidth="1"/>
    <col min="6921" max="6921" width="14.28515625" style="2" customWidth="1"/>
    <col min="6922" max="6922" width="33.7109375" style="2" customWidth="1"/>
    <col min="6923" max="6923" width="18.7109375" style="2" customWidth="1"/>
    <col min="6924" max="6924" width="40.140625" style="2" customWidth="1"/>
    <col min="6925" max="6925" width="17.7109375" style="2" customWidth="1"/>
    <col min="6926" max="6926" width="19.5703125" style="2" customWidth="1"/>
    <col min="6927" max="6927" width="13.140625" style="2"/>
    <col min="6928" max="6928" width="15" style="2" bestFit="1" customWidth="1"/>
    <col min="6929" max="7166" width="13.140625" style="2"/>
    <col min="7167" max="7167" width="19.5703125" style="2" customWidth="1"/>
    <col min="7168" max="7168" width="16.5703125" style="2" customWidth="1"/>
    <col min="7169" max="7169" width="5.7109375" style="2" bestFit="1" customWidth="1"/>
    <col min="7170" max="7170" width="88.140625" style="2" customWidth="1"/>
    <col min="7171" max="7171" width="18.85546875" style="2" customWidth="1"/>
    <col min="7172" max="7172" width="18.140625" style="2" customWidth="1"/>
    <col min="7173" max="7173" width="19.28515625" style="2" customWidth="1"/>
    <col min="7174" max="7174" width="14.28515625" style="2" customWidth="1"/>
    <col min="7175" max="7175" width="16.5703125" style="2" customWidth="1"/>
    <col min="7176" max="7176" width="0" style="2" hidden="1" customWidth="1"/>
    <col min="7177" max="7177" width="14.28515625" style="2" customWidth="1"/>
    <col min="7178" max="7178" width="33.7109375" style="2" customWidth="1"/>
    <col min="7179" max="7179" width="18.7109375" style="2" customWidth="1"/>
    <col min="7180" max="7180" width="40.140625" style="2" customWidth="1"/>
    <col min="7181" max="7181" width="17.7109375" style="2" customWidth="1"/>
    <col min="7182" max="7182" width="19.5703125" style="2" customWidth="1"/>
    <col min="7183" max="7183" width="13.140625" style="2"/>
    <col min="7184" max="7184" width="15" style="2" bestFit="1" customWidth="1"/>
    <col min="7185" max="7422" width="13.140625" style="2"/>
    <col min="7423" max="7423" width="19.5703125" style="2" customWidth="1"/>
    <col min="7424" max="7424" width="16.5703125" style="2" customWidth="1"/>
    <col min="7425" max="7425" width="5.7109375" style="2" bestFit="1" customWidth="1"/>
    <col min="7426" max="7426" width="88.140625" style="2" customWidth="1"/>
    <col min="7427" max="7427" width="18.85546875" style="2" customWidth="1"/>
    <col min="7428" max="7428" width="18.140625" style="2" customWidth="1"/>
    <col min="7429" max="7429" width="19.28515625" style="2" customWidth="1"/>
    <col min="7430" max="7430" width="14.28515625" style="2" customWidth="1"/>
    <col min="7431" max="7431" width="16.5703125" style="2" customWidth="1"/>
    <col min="7432" max="7432" width="0" style="2" hidden="1" customWidth="1"/>
    <col min="7433" max="7433" width="14.28515625" style="2" customWidth="1"/>
    <col min="7434" max="7434" width="33.7109375" style="2" customWidth="1"/>
    <col min="7435" max="7435" width="18.7109375" style="2" customWidth="1"/>
    <col min="7436" max="7436" width="40.140625" style="2" customWidth="1"/>
    <col min="7437" max="7437" width="17.7109375" style="2" customWidth="1"/>
    <col min="7438" max="7438" width="19.5703125" style="2" customWidth="1"/>
    <col min="7439" max="7439" width="13.140625" style="2"/>
    <col min="7440" max="7440" width="15" style="2" bestFit="1" customWidth="1"/>
    <col min="7441" max="7678" width="13.140625" style="2"/>
    <col min="7679" max="7679" width="19.5703125" style="2" customWidth="1"/>
    <col min="7680" max="7680" width="16.5703125" style="2" customWidth="1"/>
    <col min="7681" max="7681" width="5.7109375" style="2" bestFit="1" customWidth="1"/>
    <col min="7682" max="7682" width="88.140625" style="2" customWidth="1"/>
    <col min="7683" max="7683" width="18.85546875" style="2" customWidth="1"/>
    <col min="7684" max="7684" width="18.140625" style="2" customWidth="1"/>
    <col min="7685" max="7685" width="19.28515625" style="2" customWidth="1"/>
    <col min="7686" max="7686" width="14.28515625" style="2" customWidth="1"/>
    <col min="7687" max="7687" width="16.5703125" style="2" customWidth="1"/>
    <col min="7688" max="7688" width="0" style="2" hidden="1" customWidth="1"/>
    <col min="7689" max="7689" width="14.28515625" style="2" customWidth="1"/>
    <col min="7690" max="7690" width="33.7109375" style="2" customWidth="1"/>
    <col min="7691" max="7691" width="18.7109375" style="2" customWidth="1"/>
    <col min="7692" max="7692" width="40.140625" style="2" customWidth="1"/>
    <col min="7693" max="7693" width="17.7109375" style="2" customWidth="1"/>
    <col min="7694" max="7694" width="19.5703125" style="2" customWidth="1"/>
    <col min="7695" max="7695" width="13.140625" style="2"/>
    <col min="7696" max="7696" width="15" style="2" bestFit="1" customWidth="1"/>
    <col min="7697" max="7934" width="13.140625" style="2"/>
    <col min="7935" max="7935" width="19.5703125" style="2" customWidth="1"/>
    <col min="7936" max="7936" width="16.5703125" style="2" customWidth="1"/>
    <col min="7937" max="7937" width="5.7109375" style="2" bestFit="1" customWidth="1"/>
    <col min="7938" max="7938" width="88.140625" style="2" customWidth="1"/>
    <col min="7939" max="7939" width="18.85546875" style="2" customWidth="1"/>
    <col min="7940" max="7940" width="18.140625" style="2" customWidth="1"/>
    <col min="7941" max="7941" width="19.28515625" style="2" customWidth="1"/>
    <col min="7942" max="7942" width="14.28515625" style="2" customWidth="1"/>
    <col min="7943" max="7943" width="16.5703125" style="2" customWidth="1"/>
    <col min="7944" max="7944" width="0" style="2" hidden="1" customWidth="1"/>
    <col min="7945" max="7945" width="14.28515625" style="2" customWidth="1"/>
    <col min="7946" max="7946" width="33.7109375" style="2" customWidth="1"/>
    <col min="7947" max="7947" width="18.7109375" style="2" customWidth="1"/>
    <col min="7948" max="7948" width="40.140625" style="2" customWidth="1"/>
    <col min="7949" max="7949" width="17.7109375" style="2" customWidth="1"/>
    <col min="7950" max="7950" width="19.5703125" style="2" customWidth="1"/>
    <col min="7951" max="7951" width="13.140625" style="2"/>
    <col min="7952" max="7952" width="15" style="2" bestFit="1" customWidth="1"/>
    <col min="7953" max="8190" width="13.140625" style="2"/>
    <col min="8191" max="8191" width="19.5703125" style="2" customWidth="1"/>
    <col min="8192" max="8192" width="16.5703125" style="2" customWidth="1"/>
    <col min="8193" max="8193" width="5.7109375" style="2" bestFit="1" customWidth="1"/>
    <col min="8194" max="8194" width="88.140625" style="2" customWidth="1"/>
    <col min="8195" max="8195" width="18.85546875" style="2" customWidth="1"/>
    <col min="8196" max="8196" width="18.140625" style="2" customWidth="1"/>
    <col min="8197" max="8197" width="19.28515625" style="2" customWidth="1"/>
    <col min="8198" max="8198" width="14.28515625" style="2" customWidth="1"/>
    <col min="8199" max="8199" width="16.5703125" style="2" customWidth="1"/>
    <col min="8200" max="8200" width="0" style="2" hidden="1" customWidth="1"/>
    <col min="8201" max="8201" width="14.28515625" style="2" customWidth="1"/>
    <col min="8202" max="8202" width="33.7109375" style="2" customWidth="1"/>
    <col min="8203" max="8203" width="18.7109375" style="2" customWidth="1"/>
    <col min="8204" max="8204" width="40.140625" style="2" customWidth="1"/>
    <col min="8205" max="8205" width="17.7109375" style="2" customWidth="1"/>
    <col min="8206" max="8206" width="19.5703125" style="2" customWidth="1"/>
    <col min="8207" max="8207" width="13.140625" style="2"/>
    <col min="8208" max="8208" width="15" style="2" bestFit="1" customWidth="1"/>
    <col min="8209" max="8446" width="13.140625" style="2"/>
    <col min="8447" max="8447" width="19.5703125" style="2" customWidth="1"/>
    <col min="8448" max="8448" width="16.5703125" style="2" customWidth="1"/>
    <col min="8449" max="8449" width="5.7109375" style="2" bestFit="1" customWidth="1"/>
    <col min="8450" max="8450" width="88.140625" style="2" customWidth="1"/>
    <col min="8451" max="8451" width="18.85546875" style="2" customWidth="1"/>
    <col min="8452" max="8452" width="18.140625" style="2" customWidth="1"/>
    <col min="8453" max="8453" width="19.28515625" style="2" customWidth="1"/>
    <col min="8454" max="8454" width="14.28515625" style="2" customWidth="1"/>
    <col min="8455" max="8455" width="16.5703125" style="2" customWidth="1"/>
    <col min="8456" max="8456" width="0" style="2" hidden="1" customWidth="1"/>
    <col min="8457" max="8457" width="14.28515625" style="2" customWidth="1"/>
    <col min="8458" max="8458" width="33.7109375" style="2" customWidth="1"/>
    <col min="8459" max="8459" width="18.7109375" style="2" customWidth="1"/>
    <col min="8460" max="8460" width="40.140625" style="2" customWidth="1"/>
    <col min="8461" max="8461" width="17.7109375" style="2" customWidth="1"/>
    <col min="8462" max="8462" width="19.5703125" style="2" customWidth="1"/>
    <col min="8463" max="8463" width="13.140625" style="2"/>
    <col min="8464" max="8464" width="15" style="2" bestFit="1" customWidth="1"/>
    <col min="8465" max="8702" width="13.140625" style="2"/>
    <col min="8703" max="8703" width="19.5703125" style="2" customWidth="1"/>
    <col min="8704" max="8704" width="16.5703125" style="2" customWidth="1"/>
    <col min="8705" max="8705" width="5.7109375" style="2" bestFit="1" customWidth="1"/>
    <col min="8706" max="8706" width="88.140625" style="2" customWidth="1"/>
    <col min="8707" max="8707" width="18.85546875" style="2" customWidth="1"/>
    <col min="8708" max="8708" width="18.140625" style="2" customWidth="1"/>
    <col min="8709" max="8709" width="19.28515625" style="2" customWidth="1"/>
    <col min="8710" max="8710" width="14.28515625" style="2" customWidth="1"/>
    <col min="8711" max="8711" width="16.5703125" style="2" customWidth="1"/>
    <col min="8712" max="8712" width="0" style="2" hidden="1" customWidth="1"/>
    <col min="8713" max="8713" width="14.28515625" style="2" customWidth="1"/>
    <col min="8714" max="8714" width="33.7109375" style="2" customWidth="1"/>
    <col min="8715" max="8715" width="18.7109375" style="2" customWidth="1"/>
    <col min="8716" max="8716" width="40.140625" style="2" customWidth="1"/>
    <col min="8717" max="8717" width="17.7109375" style="2" customWidth="1"/>
    <col min="8718" max="8718" width="19.5703125" style="2" customWidth="1"/>
    <col min="8719" max="8719" width="13.140625" style="2"/>
    <col min="8720" max="8720" width="15" style="2" bestFit="1" customWidth="1"/>
    <col min="8721" max="8958" width="13.140625" style="2"/>
    <col min="8959" max="8959" width="19.5703125" style="2" customWidth="1"/>
    <col min="8960" max="8960" width="16.5703125" style="2" customWidth="1"/>
    <col min="8961" max="8961" width="5.7109375" style="2" bestFit="1" customWidth="1"/>
    <col min="8962" max="8962" width="88.140625" style="2" customWidth="1"/>
    <col min="8963" max="8963" width="18.85546875" style="2" customWidth="1"/>
    <col min="8964" max="8964" width="18.140625" style="2" customWidth="1"/>
    <col min="8965" max="8965" width="19.28515625" style="2" customWidth="1"/>
    <col min="8966" max="8966" width="14.28515625" style="2" customWidth="1"/>
    <col min="8967" max="8967" width="16.5703125" style="2" customWidth="1"/>
    <col min="8968" max="8968" width="0" style="2" hidden="1" customWidth="1"/>
    <col min="8969" max="8969" width="14.28515625" style="2" customWidth="1"/>
    <col min="8970" max="8970" width="33.7109375" style="2" customWidth="1"/>
    <col min="8971" max="8971" width="18.7109375" style="2" customWidth="1"/>
    <col min="8972" max="8972" width="40.140625" style="2" customWidth="1"/>
    <col min="8973" max="8973" width="17.7109375" style="2" customWidth="1"/>
    <col min="8974" max="8974" width="19.5703125" style="2" customWidth="1"/>
    <col min="8975" max="8975" width="13.140625" style="2"/>
    <col min="8976" max="8976" width="15" style="2" bestFit="1" customWidth="1"/>
    <col min="8977" max="9214" width="13.140625" style="2"/>
    <col min="9215" max="9215" width="19.5703125" style="2" customWidth="1"/>
    <col min="9216" max="9216" width="16.5703125" style="2" customWidth="1"/>
    <col min="9217" max="9217" width="5.7109375" style="2" bestFit="1" customWidth="1"/>
    <col min="9218" max="9218" width="88.140625" style="2" customWidth="1"/>
    <col min="9219" max="9219" width="18.85546875" style="2" customWidth="1"/>
    <col min="9220" max="9220" width="18.140625" style="2" customWidth="1"/>
    <col min="9221" max="9221" width="19.28515625" style="2" customWidth="1"/>
    <col min="9222" max="9222" width="14.28515625" style="2" customWidth="1"/>
    <col min="9223" max="9223" width="16.5703125" style="2" customWidth="1"/>
    <col min="9224" max="9224" width="0" style="2" hidden="1" customWidth="1"/>
    <col min="9225" max="9225" width="14.28515625" style="2" customWidth="1"/>
    <col min="9226" max="9226" width="33.7109375" style="2" customWidth="1"/>
    <col min="9227" max="9227" width="18.7109375" style="2" customWidth="1"/>
    <col min="9228" max="9228" width="40.140625" style="2" customWidth="1"/>
    <col min="9229" max="9229" width="17.7109375" style="2" customWidth="1"/>
    <col min="9230" max="9230" width="19.5703125" style="2" customWidth="1"/>
    <col min="9231" max="9231" width="13.140625" style="2"/>
    <col min="9232" max="9232" width="15" style="2" bestFit="1" customWidth="1"/>
    <col min="9233" max="9470" width="13.140625" style="2"/>
    <col min="9471" max="9471" width="19.5703125" style="2" customWidth="1"/>
    <col min="9472" max="9472" width="16.5703125" style="2" customWidth="1"/>
    <col min="9473" max="9473" width="5.7109375" style="2" bestFit="1" customWidth="1"/>
    <col min="9474" max="9474" width="88.140625" style="2" customWidth="1"/>
    <col min="9475" max="9475" width="18.85546875" style="2" customWidth="1"/>
    <col min="9476" max="9476" width="18.140625" style="2" customWidth="1"/>
    <col min="9477" max="9477" width="19.28515625" style="2" customWidth="1"/>
    <col min="9478" max="9478" width="14.28515625" style="2" customWidth="1"/>
    <col min="9479" max="9479" width="16.5703125" style="2" customWidth="1"/>
    <col min="9480" max="9480" width="0" style="2" hidden="1" customWidth="1"/>
    <col min="9481" max="9481" width="14.28515625" style="2" customWidth="1"/>
    <col min="9482" max="9482" width="33.7109375" style="2" customWidth="1"/>
    <col min="9483" max="9483" width="18.7109375" style="2" customWidth="1"/>
    <col min="9484" max="9484" width="40.140625" style="2" customWidth="1"/>
    <col min="9485" max="9485" width="17.7109375" style="2" customWidth="1"/>
    <col min="9486" max="9486" width="19.5703125" style="2" customWidth="1"/>
    <col min="9487" max="9487" width="13.140625" style="2"/>
    <col min="9488" max="9488" width="15" style="2" bestFit="1" customWidth="1"/>
    <col min="9489" max="9726" width="13.140625" style="2"/>
    <col min="9727" max="9727" width="19.5703125" style="2" customWidth="1"/>
    <col min="9728" max="9728" width="16.5703125" style="2" customWidth="1"/>
    <col min="9729" max="9729" width="5.7109375" style="2" bestFit="1" customWidth="1"/>
    <col min="9730" max="9730" width="88.140625" style="2" customWidth="1"/>
    <col min="9731" max="9731" width="18.85546875" style="2" customWidth="1"/>
    <col min="9732" max="9732" width="18.140625" style="2" customWidth="1"/>
    <col min="9733" max="9733" width="19.28515625" style="2" customWidth="1"/>
    <col min="9734" max="9734" width="14.28515625" style="2" customWidth="1"/>
    <col min="9735" max="9735" width="16.5703125" style="2" customWidth="1"/>
    <col min="9736" max="9736" width="0" style="2" hidden="1" customWidth="1"/>
    <col min="9737" max="9737" width="14.28515625" style="2" customWidth="1"/>
    <col min="9738" max="9738" width="33.7109375" style="2" customWidth="1"/>
    <col min="9739" max="9739" width="18.7109375" style="2" customWidth="1"/>
    <col min="9740" max="9740" width="40.140625" style="2" customWidth="1"/>
    <col min="9741" max="9741" width="17.7109375" style="2" customWidth="1"/>
    <col min="9742" max="9742" width="19.5703125" style="2" customWidth="1"/>
    <col min="9743" max="9743" width="13.140625" style="2"/>
    <col min="9744" max="9744" width="15" style="2" bestFit="1" customWidth="1"/>
    <col min="9745" max="9982" width="13.140625" style="2"/>
    <col min="9983" max="9983" width="19.5703125" style="2" customWidth="1"/>
    <col min="9984" max="9984" width="16.5703125" style="2" customWidth="1"/>
    <col min="9985" max="9985" width="5.7109375" style="2" bestFit="1" customWidth="1"/>
    <col min="9986" max="9986" width="88.140625" style="2" customWidth="1"/>
    <col min="9987" max="9987" width="18.85546875" style="2" customWidth="1"/>
    <col min="9988" max="9988" width="18.140625" style="2" customWidth="1"/>
    <col min="9989" max="9989" width="19.28515625" style="2" customWidth="1"/>
    <col min="9990" max="9990" width="14.28515625" style="2" customWidth="1"/>
    <col min="9991" max="9991" width="16.5703125" style="2" customWidth="1"/>
    <col min="9992" max="9992" width="0" style="2" hidden="1" customWidth="1"/>
    <col min="9993" max="9993" width="14.28515625" style="2" customWidth="1"/>
    <col min="9994" max="9994" width="33.7109375" style="2" customWidth="1"/>
    <col min="9995" max="9995" width="18.7109375" style="2" customWidth="1"/>
    <col min="9996" max="9996" width="40.140625" style="2" customWidth="1"/>
    <col min="9997" max="9997" width="17.7109375" style="2" customWidth="1"/>
    <col min="9998" max="9998" width="19.5703125" style="2" customWidth="1"/>
    <col min="9999" max="9999" width="13.140625" style="2"/>
    <col min="10000" max="10000" width="15" style="2" bestFit="1" customWidth="1"/>
    <col min="10001" max="10238" width="13.140625" style="2"/>
    <col min="10239" max="10239" width="19.5703125" style="2" customWidth="1"/>
    <col min="10240" max="10240" width="16.5703125" style="2" customWidth="1"/>
    <col min="10241" max="10241" width="5.7109375" style="2" bestFit="1" customWidth="1"/>
    <col min="10242" max="10242" width="88.140625" style="2" customWidth="1"/>
    <col min="10243" max="10243" width="18.85546875" style="2" customWidth="1"/>
    <col min="10244" max="10244" width="18.140625" style="2" customWidth="1"/>
    <col min="10245" max="10245" width="19.28515625" style="2" customWidth="1"/>
    <col min="10246" max="10246" width="14.28515625" style="2" customWidth="1"/>
    <col min="10247" max="10247" width="16.5703125" style="2" customWidth="1"/>
    <col min="10248" max="10248" width="0" style="2" hidden="1" customWidth="1"/>
    <col min="10249" max="10249" width="14.28515625" style="2" customWidth="1"/>
    <col min="10250" max="10250" width="33.7109375" style="2" customWidth="1"/>
    <col min="10251" max="10251" width="18.7109375" style="2" customWidth="1"/>
    <col min="10252" max="10252" width="40.140625" style="2" customWidth="1"/>
    <col min="10253" max="10253" width="17.7109375" style="2" customWidth="1"/>
    <col min="10254" max="10254" width="19.5703125" style="2" customWidth="1"/>
    <col min="10255" max="10255" width="13.140625" style="2"/>
    <col min="10256" max="10256" width="15" style="2" bestFit="1" customWidth="1"/>
    <col min="10257" max="10494" width="13.140625" style="2"/>
    <col min="10495" max="10495" width="19.5703125" style="2" customWidth="1"/>
    <col min="10496" max="10496" width="16.5703125" style="2" customWidth="1"/>
    <col min="10497" max="10497" width="5.7109375" style="2" bestFit="1" customWidth="1"/>
    <col min="10498" max="10498" width="88.140625" style="2" customWidth="1"/>
    <col min="10499" max="10499" width="18.85546875" style="2" customWidth="1"/>
    <col min="10500" max="10500" width="18.140625" style="2" customWidth="1"/>
    <col min="10501" max="10501" width="19.28515625" style="2" customWidth="1"/>
    <col min="10502" max="10502" width="14.28515625" style="2" customWidth="1"/>
    <col min="10503" max="10503" width="16.5703125" style="2" customWidth="1"/>
    <col min="10504" max="10504" width="0" style="2" hidden="1" customWidth="1"/>
    <col min="10505" max="10505" width="14.28515625" style="2" customWidth="1"/>
    <col min="10506" max="10506" width="33.7109375" style="2" customWidth="1"/>
    <col min="10507" max="10507" width="18.7109375" style="2" customWidth="1"/>
    <col min="10508" max="10508" width="40.140625" style="2" customWidth="1"/>
    <col min="10509" max="10509" width="17.7109375" style="2" customWidth="1"/>
    <col min="10510" max="10510" width="19.5703125" style="2" customWidth="1"/>
    <col min="10511" max="10511" width="13.140625" style="2"/>
    <col min="10512" max="10512" width="15" style="2" bestFit="1" customWidth="1"/>
    <col min="10513" max="10750" width="13.140625" style="2"/>
    <col min="10751" max="10751" width="19.5703125" style="2" customWidth="1"/>
    <col min="10752" max="10752" width="16.5703125" style="2" customWidth="1"/>
    <col min="10753" max="10753" width="5.7109375" style="2" bestFit="1" customWidth="1"/>
    <col min="10754" max="10754" width="88.140625" style="2" customWidth="1"/>
    <col min="10755" max="10755" width="18.85546875" style="2" customWidth="1"/>
    <col min="10756" max="10756" width="18.140625" style="2" customWidth="1"/>
    <col min="10757" max="10757" width="19.28515625" style="2" customWidth="1"/>
    <col min="10758" max="10758" width="14.28515625" style="2" customWidth="1"/>
    <col min="10759" max="10759" width="16.5703125" style="2" customWidth="1"/>
    <col min="10760" max="10760" width="0" style="2" hidden="1" customWidth="1"/>
    <col min="10761" max="10761" width="14.28515625" style="2" customWidth="1"/>
    <col min="10762" max="10762" width="33.7109375" style="2" customWidth="1"/>
    <col min="10763" max="10763" width="18.7109375" style="2" customWidth="1"/>
    <col min="10764" max="10764" width="40.140625" style="2" customWidth="1"/>
    <col min="10765" max="10765" width="17.7109375" style="2" customWidth="1"/>
    <col min="10766" max="10766" width="19.5703125" style="2" customWidth="1"/>
    <col min="10767" max="10767" width="13.140625" style="2"/>
    <col min="10768" max="10768" width="15" style="2" bestFit="1" customWidth="1"/>
    <col min="10769" max="11006" width="13.140625" style="2"/>
    <col min="11007" max="11007" width="19.5703125" style="2" customWidth="1"/>
    <col min="11008" max="11008" width="16.5703125" style="2" customWidth="1"/>
    <col min="11009" max="11009" width="5.7109375" style="2" bestFit="1" customWidth="1"/>
    <col min="11010" max="11010" width="88.140625" style="2" customWidth="1"/>
    <col min="11011" max="11011" width="18.85546875" style="2" customWidth="1"/>
    <col min="11012" max="11012" width="18.140625" style="2" customWidth="1"/>
    <col min="11013" max="11013" width="19.28515625" style="2" customWidth="1"/>
    <col min="11014" max="11014" width="14.28515625" style="2" customWidth="1"/>
    <col min="11015" max="11015" width="16.5703125" style="2" customWidth="1"/>
    <col min="11016" max="11016" width="0" style="2" hidden="1" customWidth="1"/>
    <col min="11017" max="11017" width="14.28515625" style="2" customWidth="1"/>
    <col min="11018" max="11018" width="33.7109375" style="2" customWidth="1"/>
    <col min="11019" max="11019" width="18.7109375" style="2" customWidth="1"/>
    <col min="11020" max="11020" width="40.140625" style="2" customWidth="1"/>
    <col min="11021" max="11021" width="17.7109375" style="2" customWidth="1"/>
    <col min="11022" max="11022" width="19.5703125" style="2" customWidth="1"/>
    <col min="11023" max="11023" width="13.140625" style="2"/>
    <col min="11024" max="11024" width="15" style="2" bestFit="1" customWidth="1"/>
    <col min="11025" max="11262" width="13.140625" style="2"/>
    <col min="11263" max="11263" width="19.5703125" style="2" customWidth="1"/>
    <col min="11264" max="11264" width="16.5703125" style="2" customWidth="1"/>
    <col min="11265" max="11265" width="5.7109375" style="2" bestFit="1" customWidth="1"/>
    <col min="11266" max="11266" width="88.140625" style="2" customWidth="1"/>
    <col min="11267" max="11267" width="18.85546875" style="2" customWidth="1"/>
    <col min="11268" max="11268" width="18.140625" style="2" customWidth="1"/>
    <col min="11269" max="11269" width="19.28515625" style="2" customWidth="1"/>
    <col min="11270" max="11270" width="14.28515625" style="2" customWidth="1"/>
    <col min="11271" max="11271" width="16.5703125" style="2" customWidth="1"/>
    <col min="11272" max="11272" width="0" style="2" hidden="1" customWidth="1"/>
    <col min="11273" max="11273" width="14.28515625" style="2" customWidth="1"/>
    <col min="11274" max="11274" width="33.7109375" style="2" customWidth="1"/>
    <col min="11275" max="11275" width="18.7109375" style="2" customWidth="1"/>
    <col min="11276" max="11276" width="40.140625" style="2" customWidth="1"/>
    <col min="11277" max="11277" width="17.7109375" style="2" customWidth="1"/>
    <col min="11278" max="11278" width="19.5703125" style="2" customWidth="1"/>
    <col min="11279" max="11279" width="13.140625" style="2"/>
    <col min="11280" max="11280" width="15" style="2" bestFit="1" customWidth="1"/>
    <col min="11281" max="11518" width="13.140625" style="2"/>
    <col min="11519" max="11519" width="19.5703125" style="2" customWidth="1"/>
    <col min="11520" max="11520" width="16.5703125" style="2" customWidth="1"/>
    <col min="11521" max="11521" width="5.7109375" style="2" bestFit="1" customWidth="1"/>
    <col min="11522" max="11522" width="88.140625" style="2" customWidth="1"/>
    <col min="11523" max="11523" width="18.85546875" style="2" customWidth="1"/>
    <col min="11524" max="11524" width="18.140625" style="2" customWidth="1"/>
    <col min="11525" max="11525" width="19.28515625" style="2" customWidth="1"/>
    <col min="11526" max="11526" width="14.28515625" style="2" customWidth="1"/>
    <col min="11527" max="11527" width="16.5703125" style="2" customWidth="1"/>
    <col min="11528" max="11528" width="0" style="2" hidden="1" customWidth="1"/>
    <col min="11529" max="11529" width="14.28515625" style="2" customWidth="1"/>
    <col min="11530" max="11530" width="33.7109375" style="2" customWidth="1"/>
    <col min="11531" max="11531" width="18.7109375" style="2" customWidth="1"/>
    <col min="11532" max="11532" width="40.140625" style="2" customWidth="1"/>
    <col min="11533" max="11533" width="17.7109375" style="2" customWidth="1"/>
    <col min="11534" max="11534" width="19.5703125" style="2" customWidth="1"/>
    <col min="11535" max="11535" width="13.140625" style="2"/>
    <col min="11536" max="11536" width="15" style="2" bestFit="1" customWidth="1"/>
    <col min="11537" max="11774" width="13.140625" style="2"/>
    <col min="11775" max="11775" width="19.5703125" style="2" customWidth="1"/>
    <col min="11776" max="11776" width="16.5703125" style="2" customWidth="1"/>
    <col min="11777" max="11777" width="5.7109375" style="2" bestFit="1" customWidth="1"/>
    <col min="11778" max="11778" width="88.140625" style="2" customWidth="1"/>
    <col min="11779" max="11779" width="18.85546875" style="2" customWidth="1"/>
    <col min="11780" max="11780" width="18.140625" style="2" customWidth="1"/>
    <col min="11781" max="11781" width="19.28515625" style="2" customWidth="1"/>
    <col min="11782" max="11782" width="14.28515625" style="2" customWidth="1"/>
    <col min="11783" max="11783" width="16.5703125" style="2" customWidth="1"/>
    <col min="11784" max="11784" width="0" style="2" hidden="1" customWidth="1"/>
    <col min="11785" max="11785" width="14.28515625" style="2" customWidth="1"/>
    <col min="11786" max="11786" width="33.7109375" style="2" customWidth="1"/>
    <col min="11787" max="11787" width="18.7109375" style="2" customWidth="1"/>
    <col min="11788" max="11788" width="40.140625" style="2" customWidth="1"/>
    <col min="11789" max="11789" width="17.7109375" style="2" customWidth="1"/>
    <col min="11790" max="11790" width="19.5703125" style="2" customWidth="1"/>
    <col min="11791" max="11791" width="13.140625" style="2"/>
    <col min="11792" max="11792" width="15" style="2" bestFit="1" customWidth="1"/>
    <col min="11793" max="12030" width="13.140625" style="2"/>
    <col min="12031" max="12031" width="19.5703125" style="2" customWidth="1"/>
    <col min="12032" max="12032" width="16.5703125" style="2" customWidth="1"/>
    <col min="12033" max="12033" width="5.7109375" style="2" bestFit="1" customWidth="1"/>
    <col min="12034" max="12034" width="88.140625" style="2" customWidth="1"/>
    <col min="12035" max="12035" width="18.85546875" style="2" customWidth="1"/>
    <col min="12036" max="12036" width="18.140625" style="2" customWidth="1"/>
    <col min="12037" max="12037" width="19.28515625" style="2" customWidth="1"/>
    <col min="12038" max="12038" width="14.28515625" style="2" customWidth="1"/>
    <col min="12039" max="12039" width="16.5703125" style="2" customWidth="1"/>
    <col min="12040" max="12040" width="0" style="2" hidden="1" customWidth="1"/>
    <col min="12041" max="12041" width="14.28515625" style="2" customWidth="1"/>
    <col min="12042" max="12042" width="33.7109375" style="2" customWidth="1"/>
    <col min="12043" max="12043" width="18.7109375" style="2" customWidth="1"/>
    <col min="12044" max="12044" width="40.140625" style="2" customWidth="1"/>
    <col min="12045" max="12045" width="17.7109375" style="2" customWidth="1"/>
    <col min="12046" max="12046" width="19.5703125" style="2" customWidth="1"/>
    <col min="12047" max="12047" width="13.140625" style="2"/>
    <col min="12048" max="12048" width="15" style="2" bestFit="1" customWidth="1"/>
    <col min="12049" max="12286" width="13.140625" style="2"/>
    <col min="12287" max="12287" width="19.5703125" style="2" customWidth="1"/>
    <col min="12288" max="12288" width="16.5703125" style="2" customWidth="1"/>
    <col min="12289" max="12289" width="5.7109375" style="2" bestFit="1" customWidth="1"/>
    <col min="12290" max="12290" width="88.140625" style="2" customWidth="1"/>
    <col min="12291" max="12291" width="18.85546875" style="2" customWidth="1"/>
    <col min="12292" max="12292" width="18.140625" style="2" customWidth="1"/>
    <col min="12293" max="12293" width="19.28515625" style="2" customWidth="1"/>
    <col min="12294" max="12294" width="14.28515625" style="2" customWidth="1"/>
    <col min="12295" max="12295" width="16.5703125" style="2" customWidth="1"/>
    <col min="12296" max="12296" width="0" style="2" hidden="1" customWidth="1"/>
    <col min="12297" max="12297" width="14.28515625" style="2" customWidth="1"/>
    <col min="12298" max="12298" width="33.7109375" style="2" customWidth="1"/>
    <col min="12299" max="12299" width="18.7109375" style="2" customWidth="1"/>
    <col min="12300" max="12300" width="40.140625" style="2" customWidth="1"/>
    <col min="12301" max="12301" width="17.7109375" style="2" customWidth="1"/>
    <col min="12302" max="12302" width="19.5703125" style="2" customWidth="1"/>
    <col min="12303" max="12303" width="13.140625" style="2"/>
    <col min="12304" max="12304" width="15" style="2" bestFit="1" customWidth="1"/>
    <col min="12305" max="12542" width="13.140625" style="2"/>
    <col min="12543" max="12543" width="19.5703125" style="2" customWidth="1"/>
    <col min="12544" max="12544" width="16.5703125" style="2" customWidth="1"/>
    <col min="12545" max="12545" width="5.7109375" style="2" bestFit="1" customWidth="1"/>
    <col min="12546" max="12546" width="88.140625" style="2" customWidth="1"/>
    <col min="12547" max="12547" width="18.85546875" style="2" customWidth="1"/>
    <col min="12548" max="12548" width="18.140625" style="2" customWidth="1"/>
    <col min="12549" max="12549" width="19.28515625" style="2" customWidth="1"/>
    <col min="12550" max="12550" width="14.28515625" style="2" customWidth="1"/>
    <col min="12551" max="12551" width="16.5703125" style="2" customWidth="1"/>
    <col min="12552" max="12552" width="0" style="2" hidden="1" customWidth="1"/>
    <col min="12553" max="12553" width="14.28515625" style="2" customWidth="1"/>
    <col min="12554" max="12554" width="33.7109375" style="2" customWidth="1"/>
    <col min="12555" max="12555" width="18.7109375" style="2" customWidth="1"/>
    <col min="12556" max="12556" width="40.140625" style="2" customWidth="1"/>
    <col min="12557" max="12557" width="17.7109375" style="2" customWidth="1"/>
    <col min="12558" max="12558" width="19.5703125" style="2" customWidth="1"/>
    <col min="12559" max="12559" width="13.140625" style="2"/>
    <col min="12560" max="12560" width="15" style="2" bestFit="1" customWidth="1"/>
    <col min="12561" max="12798" width="13.140625" style="2"/>
    <col min="12799" max="12799" width="19.5703125" style="2" customWidth="1"/>
    <col min="12800" max="12800" width="16.5703125" style="2" customWidth="1"/>
    <col min="12801" max="12801" width="5.7109375" style="2" bestFit="1" customWidth="1"/>
    <col min="12802" max="12802" width="88.140625" style="2" customWidth="1"/>
    <col min="12803" max="12803" width="18.85546875" style="2" customWidth="1"/>
    <col min="12804" max="12804" width="18.140625" style="2" customWidth="1"/>
    <col min="12805" max="12805" width="19.28515625" style="2" customWidth="1"/>
    <col min="12806" max="12806" width="14.28515625" style="2" customWidth="1"/>
    <col min="12807" max="12807" width="16.5703125" style="2" customWidth="1"/>
    <col min="12808" max="12808" width="0" style="2" hidden="1" customWidth="1"/>
    <col min="12809" max="12809" width="14.28515625" style="2" customWidth="1"/>
    <col min="12810" max="12810" width="33.7109375" style="2" customWidth="1"/>
    <col min="12811" max="12811" width="18.7109375" style="2" customWidth="1"/>
    <col min="12812" max="12812" width="40.140625" style="2" customWidth="1"/>
    <col min="12813" max="12813" width="17.7109375" style="2" customWidth="1"/>
    <col min="12814" max="12814" width="19.5703125" style="2" customWidth="1"/>
    <col min="12815" max="12815" width="13.140625" style="2"/>
    <col min="12816" max="12816" width="15" style="2" bestFit="1" customWidth="1"/>
    <col min="12817" max="13054" width="13.140625" style="2"/>
    <col min="13055" max="13055" width="19.5703125" style="2" customWidth="1"/>
    <col min="13056" max="13056" width="16.5703125" style="2" customWidth="1"/>
    <col min="13057" max="13057" width="5.7109375" style="2" bestFit="1" customWidth="1"/>
    <col min="13058" max="13058" width="88.140625" style="2" customWidth="1"/>
    <col min="13059" max="13059" width="18.85546875" style="2" customWidth="1"/>
    <col min="13060" max="13060" width="18.140625" style="2" customWidth="1"/>
    <col min="13061" max="13061" width="19.28515625" style="2" customWidth="1"/>
    <col min="13062" max="13062" width="14.28515625" style="2" customWidth="1"/>
    <col min="13063" max="13063" width="16.5703125" style="2" customWidth="1"/>
    <col min="13064" max="13064" width="0" style="2" hidden="1" customWidth="1"/>
    <col min="13065" max="13065" width="14.28515625" style="2" customWidth="1"/>
    <col min="13066" max="13066" width="33.7109375" style="2" customWidth="1"/>
    <col min="13067" max="13067" width="18.7109375" style="2" customWidth="1"/>
    <col min="13068" max="13068" width="40.140625" style="2" customWidth="1"/>
    <col min="13069" max="13069" width="17.7109375" style="2" customWidth="1"/>
    <col min="13070" max="13070" width="19.5703125" style="2" customWidth="1"/>
    <col min="13071" max="13071" width="13.140625" style="2"/>
    <col min="13072" max="13072" width="15" style="2" bestFit="1" customWidth="1"/>
    <col min="13073" max="13310" width="13.140625" style="2"/>
    <col min="13311" max="13311" width="19.5703125" style="2" customWidth="1"/>
    <col min="13312" max="13312" width="16.5703125" style="2" customWidth="1"/>
    <col min="13313" max="13313" width="5.7109375" style="2" bestFit="1" customWidth="1"/>
    <col min="13314" max="13314" width="88.140625" style="2" customWidth="1"/>
    <col min="13315" max="13315" width="18.85546875" style="2" customWidth="1"/>
    <col min="13316" max="13316" width="18.140625" style="2" customWidth="1"/>
    <col min="13317" max="13317" width="19.28515625" style="2" customWidth="1"/>
    <col min="13318" max="13318" width="14.28515625" style="2" customWidth="1"/>
    <col min="13319" max="13319" width="16.5703125" style="2" customWidth="1"/>
    <col min="13320" max="13320" width="0" style="2" hidden="1" customWidth="1"/>
    <col min="13321" max="13321" width="14.28515625" style="2" customWidth="1"/>
    <col min="13322" max="13322" width="33.7109375" style="2" customWidth="1"/>
    <col min="13323" max="13323" width="18.7109375" style="2" customWidth="1"/>
    <col min="13324" max="13324" width="40.140625" style="2" customWidth="1"/>
    <col min="13325" max="13325" width="17.7109375" style="2" customWidth="1"/>
    <col min="13326" max="13326" width="19.5703125" style="2" customWidth="1"/>
    <col min="13327" max="13327" width="13.140625" style="2"/>
    <col min="13328" max="13328" width="15" style="2" bestFit="1" customWidth="1"/>
    <col min="13329" max="13566" width="13.140625" style="2"/>
    <col min="13567" max="13567" width="19.5703125" style="2" customWidth="1"/>
    <col min="13568" max="13568" width="16.5703125" style="2" customWidth="1"/>
    <col min="13569" max="13569" width="5.7109375" style="2" bestFit="1" customWidth="1"/>
    <col min="13570" max="13570" width="88.140625" style="2" customWidth="1"/>
    <col min="13571" max="13571" width="18.85546875" style="2" customWidth="1"/>
    <col min="13572" max="13572" width="18.140625" style="2" customWidth="1"/>
    <col min="13573" max="13573" width="19.28515625" style="2" customWidth="1"/>
    <col min="13574" max="13574" width="14.28515625" style="2" customWidth="1"/>
    <col min="13575" max="13575" width="16.5703125" style="2" customWidth="1"/>
    <col min="13576" max="13576" width="0" style="2" hidden="1" customWidth="1"/>
    <col min="13577" max="13577" width="14.28515625" style="2" customWidth="1"/>
    <col min="13578" max="13578" width="33.7109375" style="2" customWidth="1"/>
    <col min="13579" max="13579" width="18.7109375" style="2" customWidth="1"/>
    <col min="13580" max="13580" width="40.140625" style="2" customWidth="1"/>
    <col min="13581" max="13581" width="17.7109375" style="2" customWidth="1"/>
    <col min="13582" max="13582" width="19.5703125" style="2" customWidth="1"/>
    <col min="13583" max="13583" width="13.140625" style="2"/>
    <col min="13584" max="13584" width="15" style="2" bestFit="1" customWidth="1"/>
    <col min="13585" max="13822" width="13.140625" style="2"/>
    <col min="13823" max="13823" width="19.5703125" style="2" customWidth="1"/>
    <col min="13824" max="13824" width="16.5703125" style="2" customWidth="1"/>
    <col min="13825" max="13825" width="5.7109375" style="2" bestFit="1" customWidth="1"/>
    <col min="13826" max="13826" width="88.140625" style="2" customWidth="1"/>
    <col min="13827" max="13827" width="18.85546875" style="2" customWidth="1"/>
    <col min="13828" max="13828" width="18.140625" style="2" customWidth="1"/>
    <col min="13829" max="13829" width="19.28515625" style="2" customWidth="1"/>
    <col min="13830" max="13830" width="14.28515625" style="2" customWidth="1"/>
    <col min="13831" max="13831" width="16.5703125" style="2" customWidth="1"/>
    <col min="13832" max="13832" width="0" style="2" hidden="1" customWidth="1"/>
    <col min="13833" max="13833" width="14.28515625" style="2" customWidth="1"/>
    <col min="13834" max="13834" width="33.7109375" style="2" customWidth="1"/>
    <col min="13835" max="13835" width="18.7109375" style="2" customWidth="1"/>
    <col min="13836" max="13836" width="40.140625" style="2" customWidth="1"/>
    <col min="13837" max="13837" width="17.7109375" style="2" customWidth="1"/>
    <col min="13838" max="13838" width="19.5703125" style="2" customWidth="1"/>
    <col min="13839" max="13839" width="13.140625" style="2"/>
    <col min="13840" max="13840" width="15" style="2" bestFit="1" customWidth="1"/>
    <col min="13841" max="14078" width="13.140625" style="2"/>
    <col min="14079" max="14079" width="19.5703125" style="2" customWidth="1"/>
    <col min="14080" max="14080" width="16.5703125" style="2" customWidth="1"/>
    <col min="14081" max="14081" width="5.7109375" style="2" bestFit="1" customWidth="1"/>
    <col min="14082" max="14082" width="88.140625" style="2" customWidth="1"/>
    <col min="14083" max="14083" width="18.85546875" style="2" customWidth="1"/>
    <col min="14084" max="14084" width="18.140625" style="2" customWidth="1"/>
    <col min="14085" max="14085" width="19.28515625" style="2" customWidth="1"/>
    <col min="14086" max="14086" width="14.28515625" style="2" customWidth="1"/>
    <col min="14087" max="14087" width="16.5703125" style="2" customWidth="1"/>
    <col min="14088" max="14088" width="0" style="2" hidden="1" customWidth="1"/>
    <col min="14089" max="14089" width="14.28515625" style="2" customWidth="1"/>
    <col min="14090" max="14090" width="33.7109375" style="2" customWidth="1"/>
    <col min="14091" max="14091" width="18.7109375" style="2" customWidth="1"/>
    <col min="14092" max="14092" width="40.140625" style="2" customWidth="1"/>
    <col min="14093" max="14093" width="17.7109375" style="2" customWidth="1"/>
    <col min="14094" max="14094" width="19.5703125" style="2" customWidth="1"/>
    <col min="14095" max="14095" width="13.140625" style="2"/>
    <col min="14096" max="14096" width="15" style="2" bestFit="1" customWidth="1"/>
    <col min="14097" max="14334" width="13.140625" style="2"/>
    <col min="14335" max="14335" width="19.5703125" style="2" customWidth="1"/>
    <col min="14336" max="14336" width="16.5703125" style="2" customWidth="1"/>
    <col min="14337" max="14337" width="5.7109375" style="2" bestFit="1" customWidth="1"/>
    <col min="14338" max="14338" width="88.140625" style="2" customWidth="1"/>
    <col min="14339" max="14339" width="18.85546875" style="2" customWidth="1"/>
    <col min="14340" max="14340" width="18.140625" style="2" customWidth="1"/>
    <col min="14341" max="14341" width="19.28515625" style="2" customWidth="1"/>
    <col min="14342" max="14342" width="14.28515625" style="2" customWidth="1"/>
    <col min="14343" max="14343" width="16.5703125" style="2" customWidth="1"/>
    <col min="14344" max="14344" width="0" style="2" hidden="1" customWidth="1"/>
    <col min="14345" max="14345" width="14.28515625" style="2" customWidth="1"/>
    <col min="14346" max="14346" width="33.7109375" style="2" customWidth="1"/>
    <col min="14347" max="14347" width="18.7109375" style="2" customWidth="1"/>
    <col min="14348" max="14348" width="40.140625" style="2" customWidth="1"/>
    <col min="14349" max="14349" width="17.7109375" style="2" customWidth="1"/>
    <col min="14350" max="14350" width="19.5703125" style="2" customWidth="1"/>
    <col min="14351" max="14351" width="13.140625" style="2"/>
    <col min="14352" max="14352" width="15" style="2" bestFit="1" customWidth="1"/>
    <col min="14353" max="14590" width="13.140625" style="2"/>
    <col min="14591" max="14591" width="19.5703125" style="2" customWidth="1"/>
    <col min="14592" max="14592" width="16.5703125" style="2" customWidth="1"/>
    <col min="14593" max="14593" width="5.7109375" style="2" bestFit="1" customWidth="1"/>
    <col min="14594" max="14594" width="88.140625" style="2" customWidth="1"/>
    <col min="14595" max="14595" width="18.85546875" style="2" customWidth="1"/>
    <col min="14596" max="14596" width="18.140625" style="2" customWidth="1"/>
    <col min="14597" max="14597" width="19.28515625" style="2" customWidth="1"/>
    <col min="14598" max="14598" width="14.28515625" style="2" customWidth="1"/>
    <col min="14599" max="14599" width="16.5703125" style="2" customWidth="1"/>
    <col min="14600" max="14600" width="0" style="2" hidden="1" customWidth="1"/>
    <col min="14601" max="14601" width="14.28515625" style="2" customWidth="1"/>
    <col min="14602" max="14602" width="33.7109375" style="2" customWidth="1"/>
    <col min="14603" max="14603" width="18.7109375" style="2" customWidth="1"/>
    <col min="14604" max="14604" width="40.140625" style="2" customWidth="1"/>
    <col min="14605" max="14605" width="17.7109375" style="2" customWidth="1"/>
    <col min="14606" max="14606" width="19.5703125" style="2" customWidth="1"/>
    <col min="14607" max="14607" width="13.140625" style="2"/>
    <col min="14608" max="14608" width="15" style="2" bestFit="1" customWidth="1"/>
    <col min="14609" max="14846" width="13.140625" style="2"/>
    <col min="14847" max="14847" width="19.5703125" style="2" customWidth="1"/>
    <col min="14848" max="14848" width="16.5703125" style="2" customWidth="1"/>
    <col min="14849" max="14849" width="5.7109375" style="2" bestFit="1" customWidth="1"/>
    <col min="14850" max="14850" width="88.140625" style="2" customWidth="1"/>
    <col min="14851" max="14851" width="18.85546875" style="2" customWidth="1"/>
    <col min="14852" max="14852" width="18.140625" style="2" customWidth="1"/>
    <col min="14853" max="14853" width="19.28515625" style="2" customWidth="1"/>
    <col min="14854" max="14854" width="14.28515625" style="2" customWidth="1"/>
    <col min="14855" max="14855" width="16.5703125" style="2" customWidth="1"/>
    <col min="14856" max="14856" width="0" style="2" hidden="1" customWidth="1"/>
    <col min="14857" max="14857" width="14.28515625" style="2" customWidth="1"/>
    <col min="14858" max="14858" width="33.7109375" style="2" customWidth="1"/>
    <col min="14859" max="14859" width="18.7109375" style="2" customWidth="1"/>
    <col min="14860" max="14860" width="40.140625" style="2" customWidth="1"/>
    <col min="14861" max="14861" width="17.7109375" style="2" customWidth="1"/>
    <col min="14862" max="14862" width="19.5703125" style="2" customWidth="1"/>
    <col min="14863" max="14863" width="13.140625" style="2"/>
    <col min="14864" max="14864" width="15" style="2" bestFit="1" customWidth="1"/>
    <col min="14865" max="15102" width="13.140625" style="2"/>
    <col min="15103" max="15103" width="19.5703125" style="2" customWidth="1"/>
    <col min="15104" max="15104" width="16.5703125" style="2" customWidth="1"/>
    <col min="15105" max="15105" width="5.7109375" style="2" bestFit="1" customWidth="1"/>
    <col min="15106" max="15106" width="88.140625" style="2" customWidth="1"/>
    <col min="15107" max="15107" width="18.85546875" style="2" customWidth="1"/>
    <col min="15108" max="15108" width="18.140625" style="2" customWidth="1"/>
    <col min="15109" max="15109" width="19.28515625" style="2" customWidth="1"/>
    <col min="15110" max="15110" width="14.28515625" style="2" customWidth="1"/>
    <col min="15111" max="15111" width="16.5703125" style="2" customWidth="1"/>
    <col min="15112" max="15112" width="0" style="2" hidden="1" customWidth="1"/>
    <col min="15113" max="15113" width="14.28515625" style="2" customWidth="1"/>
    <col min="15114" max="15114" width="33.7109375" style="2" customWidth="1"/>
    <col min="15115" max="15115" width="18.7109375" style="2" customWidth="1"/>
    <col min="15116" max="15116" width="40.140625" style="2" customWidth="1"/>
    <col min="15117" max="15117" width="17.7109375" style="2" customWidth="1"/>
    <col min="15118" max="15118" width="19.5703125" style="2" customWidth="1"/>
    <col min="15119" max="15119" width="13.140625" style="2"/>
    <col min="15120" max="15120" width="15" style="2" bestFit="1" customWidth="1"/>
    <col min="15121" max="15358" width="13.140625" style="2"/>
    <col min="15359" max="15359" width="19.5703125" style="2" customWidth="1"/>
    <col min="15360" max="15360" width="16.5703125" style="2" customWidth="1"/>
    <col min="15361" max="15361" width="5.7109375" style="2" bestFit="1" customWidth="1"/>
    <col min="15362" max="15362" width="88.140625" style="2" customWidth="1"/>
    <col min="15363" max="15363" width="18.85546875" style="2" customWidth="1"/>
    <col min="15364" max="15364" width="18.140625" style="2" customWidth="1"/>
    <col min="15365" max="15365" width="19.28515625" style="2" customWidth="1"/>
    <col min="15366" max="15366" width="14.28515625" style="2" customWidth="1"/>
    <col min="15367" max="15367" width="16.5703125" style="2" customWidth="1"/>
    <col min="15368" max="15368" width="0" style="2" hidden="1" customWidth="1"/>
    <col min="15369" max="15369" width="14.28515625" style="2" customWidth="1"/>
    <col min="15370" max="15370" width="33.7109375" style="2" customWidth="1"/>
    <col min="15371" max="15371" width="18.7109375" style="2" customWidth="1"/>
    <col min="15372" max="15372" width="40.140625" style="2" customWidth="1"/>
    <col min="15373" max="15373" width="17.7109375" style="2" customWidth="1"/>
    <col min="15374" max="15374" width="19.5703125" style="2" customWidth="1"/>
    <col min="15375" max="15375" width="13.140625" style="2"/>
    <col min="15376" max="15376" width="15" style="2" bestFit="1" customWidth="1"/>
    <col min="15377" max="15614" width="13.140625" style="2"/>
    <col min="15615" max="15615" width="19.5703125" style="2" customWidth="1"/>
    <col min="15616" max="15616" width="16.5703125" style="2" customWidth="1"/>
    <col min="15617" max="15617" width="5.7109375" style="2" bestFit="1" customWidth="1"/>
    <col min="15618" max="15618" width="88.140625" style="2" customWidth="1"/>
    <col min="15619" max="15619" width="18.85546875" style="2" customWidth="1"/>
    <col min="15620" max="15620" width="18.140625" style="2" customWidth="1"/>
    <col min="15621" max="15621" width="19.28515625" style="2" customWidth="1"/>
    <col min="15622" max="15622" width="14.28515625" style="2" customWidth="1"/>
    <col min="15623" max="15623" width="16.5703125" style="2" customWidth="1"/>
    <col min="15624" max="15624" width="0" style="2" hidden="1" customWidth="1"/>
    <col min="15625" max="15625" width="14.28515625" style="2" customWidth="1"/>
    <col min="15626" max="15626" width="33.7109375" style="2" customWidth="1"/>
    <col min="15627" max="15627" width="18.7109375" style="2" customWidth="1"/>
    <col min="15628" max="15628" width="40.140625" style="2" customWidth="1"/>
    <col min="15629" max="15629" width="17.7109375" style="2" customWidth="1"/>
    <col min="15630" max="15630" width="19.5703125" style="2" customWidth="1"/>
    <col min="15631" max="15631" width="13.140625" style="2"/>
    <col min="15632" max="15632" width="15" style="2" bestFit="1" customWidth="1"/>
    <col min="15633" max="15870" width="13.140625" style="2"/>
    <col min="15871" max="15871" width="19.5703125" style="2" customWidth="1"/>
    <col min="15872" max="15872" width="16.5703125" style="2" customWidth="1"/>
    <col min="15873" max="15873" width="5.7109375" style="2" bestFit="1" customWidth="1"/>
    <col min="15874" max="15874" width="88.140625" style="2" customWidth="1"/>
    <col min="15875" max="15875" width="18.85546875" style="2" customWidth="1"/>
    <col min="15876" max="15876" width="18.140625" style="2" customWidth="1"/>
    <col min="15877" max="15877" width="19.28515625" style="2" customWidth="1"/>
    <col min="15878" max="15878" width="14.28515625" style="2" customWidth="1"/>
    <col min="15879" max="15879" width="16.5703125" style="2" customWidth="1"/>
    <col min="15880" max="15880" width="0" style="2" hidden="1" customWidth="1"/>
    <col min="15881" max="15881" width="14.28515625" style="2" customWidth="1"/>
    <col min="15882" max="15882" width="33.7109375" style="2" customWidth="1"/>
    <col min="15883" max="15883" width="18.7109375" style="2" customWidth="1"/>
    <col min="15884" max="15884" width="40.140625" style="2" customWidth="1"/>
    <col min="15885" max="15885" width="17.7109375" style="2" customWidth="1"/>
    <col min="15886" max="15886" width="19.5703125" style="2" customWidth="1"/>
    <col min="15887" max="15887" width="13.140625" style="2"/>
    <col min="15888" max="15888" width="15" style="2" bestFit="1" customWidth="1"/>
    <col min="15889" max="16126" width="13.140625" style="2"/>
    <col min="16127" max="16127" width="19.5703125" style="2" customWidth="1"/>
    <col min="16128" max="16128" width="16.5703125" style="2" customWidth="1"/>
    <col min="16129" max="16129" width="5.7109375" style="2" bestFit="1" customWidth="1"/>
    <col min="16130" max="16130" width="88.140625" style="2" customWidth="1"/>
    <col min="16131" max="16131" width="18.85546875" style="2" customWidth="1"/>
    <col min="16132" max="16132" width="18.140625" style="2" customWidth="1"/>
    <col min="16133" max="16133" width="19.28515625" style="2" customWidth="1"/>
    <col min="16134" max="16134" width="14.28515625" style="2" customWidth="1"/>
    <col min="16135" max="16135" width="16.5703125" style="2" customWidth="1"/>
    <col min="16136" max="16136" width="0" style="2" hidden="1" customWidth="1"/>
    <col min="16137" max="16137" width="14.28515625" style="2" customWidth="1"/>
    <col min="16138" max="16138" width="33.7109375" style="2" customWidth="1"/>
    <col min="16139" max="16139" width="18.7109375" style="2" customWidth="1"/>
    <col min="16140" max="16140" width="40.140625" style="2" customWidth="1"/>
    <col min="16141" max="16141" width="17.7109375" style="2" customWidth="1"/>
    <col min="16142" max="16142" width="19.5703125" style="2" customWidth="1"/>
    <col min="16143" max="16143" width="13.140625" style="2"/>
    <col min="16144" max="16144" width="15" style="2" bestFit="1" customWidth="1"/>
    <col min="16145" max="16384" width="13.140625" style="2"/>
  </cols>
  <sheetData>
    <row r="1" spans="3:16" ht="71.25" customHeight="1" x14ac:dyDescent="0.25">
      <c r="C1" s="92" t="s">
        <v>0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4"/>
      <c r="O1" s="1"/>
    </row>
    <row r="2" spans="3:16" hidden="1" x14ac:dyDescent="0.25">
      <c r="C2" s="3"/>
      <c r="D2" s="4"/>
      <c r="E2" s="5"/>
      <c r="F2" s="48"/>
      <c r="G2" s="5"/>
      <c r="H2" s="5"/>
      <c r="I2" s="5"/>
      <c r="J2" s="5"/>
      <c r="K2" s="5"/>
      <c r="L2" s="5"/>
      <c r="M2" s="5"/>
      <c r="N2" s="6"/>
      <c r="O2" s="7"/>
    </row>
    <row r="3" spans="3:16" ht="21.75" customHeight="1" thickBot="1" x14ac:dyDescent="0.3">
      <c r="C3" s="95" t="s">
        <v>1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7"/>
      <c r="O3" s="8"/>
    </row>
    <row r="4" spans="3:16" ht="30" customHeight="1" x14ac:dyDescent="0.25">
      <c r="C4" s="9"/>
      <c r="D4" s="10" t="s">
        <v>2</v>
      </c>
      <c r="E4" s="11"/>
      <c r="F4" s="49"/>
      <c r="G4" s="12"/>
      <c r="H4" s="109" t="s">
        <v>3</v>
      </c>
      <c r="I4" s="110"/>
      <c r="J4" s="110"/>
      <c r="K4" s="111"/>
      <c r="L4" s="13" t="s">
        <v>4</v>
      </c>
      <c r="M4" s="11"/>
      <c r="N4" s="12"/>
      <c r="O4" s="14"/>
    </row>
    <row r="5" spans="3:16" ht="72.95" customHeight="1" x14ac:dyDescent="0.25">
      <c r="C5" s="15"/>
      <c r="D5" s="98" t="s">
        <v>69</v>
      </c>
      <c r="E5" s="98"/>
      <c r="F5" s="98"/>
      <c r="G5" s="99"/>
      <c r="H5" s="100" t="s">
        <v>32</v>
      </c>
      <c r="I5" s="101"/>
      <c r="J5" s="101"/>
      <c r="K5" s="102"/>
      <c r="L5" s="100" t="s">
        <v>32</v>
      </c>
      <c r="M5" s="101"/>
      <c r="N5" s="102"/>
      <c r="O5" s="16"/>
    </row>
    <row r="6" spans="3:16" ht="7.5" customHeight="1" x14ac:dyDescent="0.25">
      <c r="C6" s="103" t="s">
        <v>5</v>
      </c>
      <c r="D6" s="104" t="s">
        <v>6</v>
      </c>
      <c r="E6" s="104" t="s">
        <v>7</v>
      </c>
      <c r="F6" s="90" t="s">
        <v>8</v>
      </c>
      <c r="G6" s="107" t="s">
        <v>9</v>
      </c>
      <c r="H6" s="107"/>
      <c r="I6" s="107"/>
      <c r="J6" s="107"/>
      <c r="K6" s="107"/>
      <c r="L6" s="107" t="s">
        <v>10</v>
      </c>
      <c r="M6" s="120" t="s">
        <v>11</v>
      </c>
      <c r="N6" s="121"/>
      <c r="O6" s="14"/>
    </row>
    <row r="7" spans="3:16" ht="7.5" customHeight="1" x14ac:dyDescent="0.25">
      <c r="C7" s="103"/>
      <c r="D7" s="105"/>
      <c r="E7" s="105"/>
      <c r="F7" s="90"/>
      <c r="G7" s="107"/>
      <c r="H7" s="107"/>
      <c r="I7" s="107"/>
      <c r="J7" s="107"/>
      <c r="K7" s="107"/>
      <c r="L7" s="107"/>
      <c r="M7" s="122"/>
      <c r="N7" s="123"/>
      <c r="O7" s="14"/>
    </row>
    <row r="8" spans="3:16" ht="22.5" customHeight="1" x14ac:dyDescent="0.25">
      <c r="C8" s="103"/>
      <c r="D8" s="106"/>
      <c r="E8" s="106"/>
      <c r="F8" s="90"/>
      <c r="G8" s="17" t="s">
        <v>12</v>
      </c>
      <c r="H8" s="17" t="s">
        <v>13</v>
      </c>
      <c r="I8" s="17" t="s">
        <v>14</v>
      </c>
      <c r="J8" s="17" t="s">
        <v>15</v>
      </c>
      <c r="K8" s="18"/>
      <c r="L8" s="107"/>
      <c r="M8" s="124"/>
      <c r="N8" s="125"/>
      <c r="O8" s="14"/>
    </row>
    <row r="9" spans="3:16" ht="14.25" customHeight="1" x14ac:dyDescent="0.25">
      <c r="C9" s="19">
        <v>1</v>
      </c>
      <c r="D9" s="20" t="s">
        <v>70</v>
      </c>
      <c r="E9" s="20" t="s">
        <v>17</v>
      </c>
      <c r="F9" s="50">
        <v>46132</v>
      </c>
      <c r="G9" s="21" t="s">
        <v>16</v>
      </c>
      <c r="H9" s="21"/>
      <c r="I9" s="21"/>
      <c r="J9" s="21"/>
      <c r="K9" s="21"/>
      <c r="L9" s="20" t="s">
        <v>31</v>
      </c>
      <c r="M9" s="126" t="s">
        <v>32</v>
      </c>
      <c r="N9" s="127"/>
      <c r="O9" s="14"/>
    </row>
    <row r="10" spans="3:16" ht="14.25" customHeight="1" x14ac:dyDescent="0.25">
      <c r="C10" s="22">
        <v>2</v>
      </c>
      <c r="D10" s="20" t="s">
        <v>71</v>
      </c>
      <c r="E10" s="20" t="s">
        <v>17</v>
      </c>
      <c r="F10" s="50">
        <v>46135</v>
      </c>
      <c r="G10" s="21" t="s">
        <v>16</v>
      </c>
      <c r="H10" s="21"/>
      <c r="I10" s="21"/>
      <c r="J10" s="21"/>
      <c r="K10" s="21"/>
      <c r="L10" s="20" t="s">
        <v>31</v>
      </c>
      <c r="M10" s="126" t="s">
        <v>32</v>
      </c>
      <c r="N10" s="127"/>
      <c r="O10" s="14"/>
    </row>
    <row r="11" spans="3:16" ht="14.25" customHeight="1" x14ac:dyDescent="0.25">
      <c r="C11" s="23">
        <v>3</v>
      </c>
      <c r="D11" s="21"/>
      <c r="E11" s="20"/>
      <c r="F11" s="50"/>
      <c r="G11" s="24"/>
      <c r="H11" s="21"/>
      <c r="I11" s="21"/>
      <c r="J11" s="21"/>
      <c r="K11" s="21"/>
      <c r="L11" s="20"/>
      <c r="M11" s="126"/>
      <c r="N11" s="127"/>
      <c r="O11" s="14"/>
    </row>
    <row r="12" spans="3:16" ht="15.75" customHeight="1" x14ac:dyDescent="0.25">
      <c r="C12" s="103" t="s">
        <v>18</v>
      </c>
      <c r="D12" s="107" t="s">
        <v>19</v>
      </c>
      <c r="E12" s="128" t="s">
        <v>20</v>
      </c>
      <c r="F12" s="90" t="s">
        <v>21</v>
      </c>
      <c r="G12" s="91" t="s">
        <v>22</v>
      </c>
      <c r="H12" s="91"/>
      <c r="I12" s="91"/>
      <c r="J12" s="91"/>
      <c r="K12" s="116" t="s">
        <v>23</v>
      </c>
      <c r="L12" s="116" t="s">
        <v>24</v>
      </c>
      <c r="M12" s="116" t="s">
        <v>25</v>
      </c>
      <c r="N12" s="118" t="s">
        <v>26</v>
      </c>
      <c r="O12" s="14"/>
    </row>
    <row r="13" spans="3:16" ht="63" customHeight="1" thickBot="1" x14ac:dyDescent="0.3">
      <c r="C13" s="103"/>
      <c r="D13" s="107"/>
      <c r="E13" s="129"/>
      <c r="F13" s="90"/>
      <c r="G13" s="25">
        <v>1</v>
      </c>
      <c r="H13" s="26">
        <v>2</v>
      </c>
      <c r="I13" s="27">
        <v>3</v>
      </c>
      <c r="J13" s="27">
        <v>4</v>
      </c>
      <c r="K13" s="117"/>
      <c r="L13" s="117"/>
      <c r="M13" s="117"/>
      <c r="N13" s="119"/>
      <c r="O13" s="28" t="s">
        <v>27</v>
      </c>
    </row>
    <row r="14" spans="3:16" ht="63" customHeight="1" thickBot="1" x14ac:dyDescent="0.3">
      <c r="C14" s="33">
        <v>1</v>
      </c>
      <c r="D14" s="53" t="s">
        <v>33</v>
      </c>
      <c r="E14" s="53" t="s">
        <v>20</v>
      </c>
      <c r="F14" s="54">
        <v>1000</v>
      </c>
      <c r="G14" s="75">
        <v>8500</v>
      </c>
      <c r="H14" s="75">
        <v>8900</v>
      </c>
      <c r="I14" s="75"/>
      <c r="J14" s="75"/>
      <c r="K14" s="31">
        <f>AVERAGE(G14,H14,I14)</f>
        <v>8700</v>
      </c>
      <c r="L14" s="31">
        <f t="shared" ref="L14:L32" si="0">K14</f>
        <v>8700</v>
      </c>
      <c r="M14" s="31">
        <f t="shared" ref="M14:M32" si="1">(K14*8.5)/100</f>
        <v>739.5</v>
      </c>
      <c r="N14" s="31">
        <f>(L14+M14)</f>
        <v>9439.5</v>
      </c>
      <c r="O14" s="32">
        <f>F14*N14</f>
        <v>9439500</v>
      </c>
    </row>
    <row r="15" spans="3:16" ht="39" customHeight="1" thickBot="1" x14ac:dyDescent="0.3">
      <c r="C15" s="46">
        <v>2</v>
      </c>
      <c r="D15" s="53" t="s">
        <v>34</v>
      </c>
      <c r="E15" s="53" t="s">
        <v>20</v>
      </c>
      <c r="F15" s="54">
        <v>1</v>
      </c>
      <c r="G15" s="75">
        <v>380000</v>
      </c>
      <c r="H15" s="75">
        <v>399000</v>
      </c>
      <c r="I15" s="75"/>
      <c r="J15" s="75"/>
      <c r="K15" s="31">
        <f>AVERAGE(G15,H15,I15)</f>
        <v>389500</v>
      </c>
      <c r="L15" s="31">
        <f t="shared" si="0"/>
        <v>389500</v>
      </c>
      <c r="M15" s="31">
        <f t="shared" si="1"/>
        <v>33107.5</v>
      </c>
      <c r="N15" s="31">
        <f>(L15+M15)</f>
        <v>422607.5</v>
      </c>
      <c r="O15" s="32">
        <f>F15*N15</f>
        <v>422607.5</v>
      </c>
    </row>
    <row r="16" spans="3:16" ht="39" customHeight="1" thickBot="1" x14ac:dyDescent="0.3">
      <c r="C16" s="46">
        <v>3</v>
      </c>
      <c r="D16" s="53" t="s">
        <v>35</v>
      </c>
      <c r="E16" s="53" t="s">
        <v>20</v>
      </c>
      <c r="F16" s="54">
        <v>1</v>
      </c>
      <c r="G16" s="75">
        <v>160000</v>
      </c>
      <c r="H16" s="75">
        <v>168000</v>
      </c>
      <c r="I16" s="75"/>
      <c r="J16" s="75"/>
      <c r="K16" s="31">
        <f t="shared" ref="K16:K23" si="2">AVERAGE(G16,H16,I16)</f>
        <v>164000</v>
      </c>
      <c r="L16" s="31">
        <f t="shared" si="0"/>
        <v>164000</v>
      </c>
      <c r="M16" s="31">
        <f t="shared" si="1"/>
        <v>13940</v>
      </c>
      <c r="N16" s="31">
        <f t="shared" ref="N16:N23" si="3">(L16+M16)</f>
        <v>177940</v>
      </c>
      <c r="O16" s="32">
        <f t="shared" ref="O16:O23" si="4">F16*N16</f>
        <v>177940</v>
      </c>
      <c r="P16" s="34"/>
    </row>
    <row r="17" spans="3:16" ht="39" customHeight="1" thickBot="1" x14ac:dyDescent="0.3">
      <c r="C17" s="33">
        <v>4</v>
      </c>
      <c r="D17" s="53" t="s">
        <v>36</v>
      </c>
      <c r="E17" s="53" t="s">
        <v>20</v>
      </c>
      <c r="F17" s="54">
        <v>5</v>
      </c>
      <c r="G17" s="75">
        <v>80000</v>
      </c>
      <c r="H17" s="75">
        <v>84000</v>
      </c>
      <c r="I17" s="75"/>
      <c r="J17" s="75"/>
      <c r="K17" s="31">
        <f t="shared" si="2"/>
        <v>82000</v>
      </c>
      <c r="L17" s="31">
        <f t="shared" si="0"/>
        <v>82000</v>
      </c>
      <c r="M17" s="31">
        <f t="shared" si="1"/>
        <v>6970</v>
      </c>
      <c r="N17" s="31">
        <f t="shared" si="3"/>
        <v>88970</v>
      </c>
      <c r="O17" s="32">
        <f t="shared" si="4"/>
        <v>444850</v>
      </c>
    </row>
    <row r="18" spans="3:16" ht="39" customHeight="1" thickBot="1" x14ac:dyDescent="0.3">
      <c r="C18" s="46">
        <v>5</v>
      </c>
      <c r="D18" s="53" t="s">
        <v>37</v>
      </c>
      <c r="E18" s="53" t="s">
        <v>20</v>
      </c>
      <c r="F18" s="54">
        <v>3</v>
      </c>
      <c r="G18" s="75">
        <v>180000</v>
      </c>
      <c r="H18" s="75">
        <v>189000</v>
      </c>
      <c r="I18" s="75"/>
      <c r="J18" s="75"/>
      <c r="K18" s="31">
        <f t="shared" si="2"/>
        <v>184500</v>
      </c>
      <c r="L18" s="31">
        <f t="shared" si="0"/>
        <v>184500</v>
      </c>
      <c r="M18" s="31">
        <f t="shared" si="1"/>
        <v>15682.5</v>
      </c>
      <c r="N18" s="31">
        <f t="shared" si="3"/>
        <v>200182.5</v>
      </c>
      <c r="O18" s="32">
        <f t="shared" si="4"/>
        <v>600547.5</v>
      </c>
    </row>
    <row r="19" spans="3:16" ht="39" customHeight="1" thickBot="1" x14ac:dyDescent="0.3">
      <c r="C19" s="46">
        <v>6</v>
      </c>
      <c r="D19" s="53" t="s">
        <v>38</v>
      </c>
      <c r="E19" s="53" t="s">
        <v>20</v>
      </c>
      <c r="F19" s="54">
        <v>4</v>
      </c>
      <c r="G19" s="75">
        <v>80000</v>
      </c>
      <c r="H19" s="75">
        <v>84000</v>
      </c>
      <c r="I19" s="75"/>
      <c r="J19" s="75"/>
      <c r="K19" s="31">
        <f t="shared" si="2"/>
        <v>82000</v>
      </c>
      <c r="L19" s="31">
        <f t="shared" si="0"/>
        <v>82000</v>
      </c>
      <c r="M19" s="31">
        <f t="shared" si="1"/>
        <v>6970</v>
      </c>
      <c r="N19" s="31">
        <f t="shared" si="3"/>
        <v>88970</v>
      </c>
      <c r="O19" s="32">
        <f t="shared" si="4"/>
        <v>355880</v>
      </c>
    </row>
    <row r="20" spans="3:16" ht="39" customHeight="1" thickBot="1" x14ac:dyDescent="0.3">
      <c r="C20" s="33">
        <v>7</v>
      </c>
      <c r="D20" s="53" t="s">
        <v>39</v>
      </c>
      <c r="E20" s="53" t="s">
        <v>20</v>
      </c>
      <c r="F20" s="54">
        <v>8</v>
      </c>
      <c r="G20" s="75">
        <v>100000</v>
      </c>
      <c r="H20" s="75">
        <v>105000</v>
      </c>
      <c r="I20" s="75"/>
      <c r="J20" s="75"/>
      <c r="K20" s="31">
        <f t="shared" si="2"/>
        <v>102500</v>
      </c>
      <c r="L20" s="31">
        <f t="shared" si="0"/>
        <v>102500</v>
      </c>
      <c r="M20" s="31">
        <f t="shared" si="1"/>
        <v>8712.5</v>
      </c>
      <c r="N20" s="31">
        <f t="shared" si="3"/>
        <v>111212.5</v>
      </c>
      <c r="O20" s="32">
        <f t="shared" si="4"/>
        <v>889700</v>
      </c>
      <c r="P20" s="34"/>
    </row>
    <row r="21" spans="3:16" ht="39" customHeight="1" thickBot="1" x14ac:dyDescent="0.3">
      <c r="C21" s="46">
        <v>8</v>
      </c>
      <c r="D21" s="53" t="s">
        <v>40</v>
      </c>
      <c r="E21" s="53" t="s">
        <v>20</v>
      </c>
      <c r="F21" s="54">
        <v>30</v>
      </c>
      <c r="G21" s="75">
        <v>20000</v>
      </c>
      <c r="H21" s="75">
        <v>21350</v>
      </c>
      <c r="I21" s="75"/>
      <c r="J21" s="75"/>
      <c r="K21" s="31">
        <f t="shared" si="2"/>
        <v>20675</v>
      </c>
      <c r="L21" s="31">
        <f t="shared" si="0"/>
        <v>20675</v>
      </c>
      <c r="M21" s="31">
        <f t="shared" si="1"/>
        <v>1757.375</v>
      </c>
      <c r="N21" s="31">
        <f t="shared" si="3"/>
        <v>22432.375</v>
      </c>
      <c r="O21" s="32">
        <f t="shared" si="4"/>
        <v>672971.25</v>
      </c>
    </row>
    <row r="22" spans="3:16" ht="39" customHeight="1" thickBot="1" x14ac:dyDescent="0.3">
      <c r="C22" s="46">
        <v>9</v>
      </c>
      <c r="D22" s="53" t="s">
        <v>41</v>
      </c>
      <c r="E22" s="53" t="s">
        <v>20</v>
      </c>
      <c r="F22" s="54">
        <v>3</v>
      </c>
      <c r="G22" s="75">
        <v>50000</v>
      </c>
      <c r="H22" s="75">
        <v>54000</v>
      </c>
      <c r="I22" s="75"/>
      <c r="J22" s="75"/>
      <c r="K22" s="31">
        <f t="shared" si="2"/>
        <v>52000</v>
      </c>
      <c r="L22" s="31">
        <f t="shared" si="0"/>
        <v>52000</v>
      </c>
      <c r="M22" s="31">
        <f t="shared" si="1"/>
        <v>4420</v>
      </c>
      <c r="N22" s="31">
        <f t="shared" si="3"/>
        <v>56420</v>
      </c>
      <c r="O22" s="32">
        <f t="shared" si="4"/>
        <v>169260</v>
      </c>
    </row>
    <row r="23" spans="3:16" ht="39" customHeight="1" thickBot="1" x14ac:dyDescent="0.3">
      <c r="C23" s="33">
        <v>10</v>
      </c>
      <c r="D23" s="53" t="s">
        <v>42</v>
      </c>
      <c r="E23" s="53" t="s">
        <v>20</v>
      </c>
      <c r="F23" s="54">
        <v>3</v>
      </c>
      <c r="G23" s="75">
        <v>60000</v>
      </c>
      <c r="H23" s="75">
        <v>62000</v>
      </c>
      <c r="I23" s="75"/>
      <c r="J23" s="75"/>
      <c r="K23" s="31">
        <f t="shared" si="2"/>
        <v>61000</v>
      </c>
      <c r="L23" s="31">
        <f t="shared" si="0"/>
        <v>61000</v>
      </c>
      <c r="M23" s="31">
        <f t="shared" si="1"/>
        <v>5185</v>
      </c>
      <c r="N23" s="31">
        <f t="shared" si="3"/>
        <v>66185</v>
      </c>
      <c r="O23" s="32">
        <f t="shared" si="4"/>
        <v>198555</v>
      </c>
    </row>
    <row r="24" spans="3:16" ht="39" customHeight="1" thickBot="1" x14ac:dyDescent="0.3">
      <c r="C24" s="46">
        <v>11</v>
      </c>
      <c r="D24" s="53" t="s">
        <v>43</v>
      </c>
      <c r="E24" s="53" t="s">
        <v>20</v>
      </c>
      <c r="F24" s="54">
        <v>3</v>
      </c>
      <c r="G24" s="75">
        <v>50000</v>
      </c>
      <c r="H24" s="75">
        <v>53100</v>
      </c>
      <c r="I24" s="75"/>
      <c r="J24" s="75"/>
      <c r="K24" s="31">
        <f t="shared" ref="K24:K32" si="5">AVERAGE(G24,H24,I24)</f>
        <v>51550</v>
      </c>
      <c r="L24" s="31">
        <f t="shared" si="0"/>
        <v>51550</v>
      </c>
      <c r="M24" s="31">
        <f t="shared" si="1"/>
        <v>4381.75</v>
      </c>
      <c r="N24" s="31">
        <f t="shared" ref="N24:N32" si="6">(L24+M24)</f>
        <v>55931.75</v>
      </c>
      <c r="O24" s="32">
        <f t="shared" ref="O24:O32" si="7">F24*N24</f>
        <v>167795.25</v>
      </c>
      <c r="P24" s="34"/>
    </row>
    <row r="25" spans="3:16" ht="39" customHeight="1" thickBot="1" x14ac:dyDescent="0.3">
      <c r="C25" s="46">
        <v>12</v>
      </c>
      <c r="D25" s="53" t="s">
        <v>44</v>
      </c>
      <c r="E25" s="53" t="s">
        <v>20</v>
      </c>
      <c r="F25" s="54">
        <v>10</v>
      </c>
      <c r="G25" s="75">
        <v>200000</v>
      </c>
      <c r="H25" s="75">
        <v>210000</v>
      </c>
      <c r="I25" s="75"/>
      <c r="J25" s="75"/>
      <c r="K25" s="31">
        <f t="shared" si="5"/>
        <v>205000</v>
      </c>
      <c r="L25" s="31">
        <f t="shared" si="0"/>
        <v>205000</v>
      </c>
      <c r="M25" s="31">
        <f t="shared" si="1"/>
        <v>17425</v>
      </c>
      <c r="N25" s="31">
        <f t="shared" si="6"/>
        <v>222425</v>
      </c>
      <c r="O25" s="32">
        <f t="shared" si="7"/>
        <v>2224250</v>
      </c>
    </row>
    <row r="26" spans="3:16" ht="39" customHeight="1" thickBot="1" x14ac:dyDescent="0.3">
      <c r="C26" s="33">
        <v>13</v>
      </c>
      <c r="D26" s="53" t="s">
        <v>45</v>
      </c>
      <c r="E26" s="53" t="s">
        <v>20</v>
      </c>
      <c r="F26" s="54">
        <v>5</v>
      </c>
      <c r="G26" s="75">
        <v>180000</v>
      </c>
      <c r="H26" s="75">
        <v>189000</v>
      </c>
      <c r="I26" s="75"/>
      <c r="J26" s="75"/>
      <c r="K26" s="31">
        <f t="shared" si="5"/>
        <v>184500</v>
      </c>
      <c r="L26" s="31">
        <f t="shared" si="0"/>
        <v>184500</v>
      </c>
      <c r="M26" s="31">
        <f t="shared" si="1"/>
        <v>15682.5</v>
      </c>
      <c r="N26" s="31">
        <f t="shared" si="6"/>
        <v>200182.5</v>
      </c>
      <c r="O26" s="32">
        <f t="shared" si="7"/>
        <v>1000912.5</v>
      </c>
    </row>
    <row r="27" spans="3:16" ht="39" customHeight="1" thickBot="1" x14ac:dyDescent="0.3">
      <c r="C27" s="46">
        <v>14</v>
      </c>
      <c r="D27" s="53" t="s">
        <v>46</v>
      </c>
      <c r="E27" s="53" t="s">
        <v>20</v>
      </c>
      <c r="F27" s="54">
        <v>5</v>
      </c>
      <c r="G27" s="75">
        <v>120000</v>
      </c>
      <c r="H27" s="75">
        <v>122000</v>
      </c>
      <c r="I27" s="75"/>
      <c r="J27" s="75"/>
      <c r="K27" s="31">
        <f t="shared" si="5"/>
        <v>121000</v>
      </c>
      <c r="L27" s="31">
        <f t="shared" si="0"/>
        <v>121000</v>
      </c>
      <c r="M27" s="31">
        <f t="shared" si="1"/>
        <v>10285</v>
      </c>
      <c r="N27" s="31">
        <f t="shared" si="6"/>
        <v>131285</v>
      </c>
      <c r="O27" s="32">
        <f t="shared" si="7"/>
        <v>656425</v>
      </c>
    </row>
    <row r="28" spans="3:16" ht="39" customHeight="1" thickBot="1" x14ac:dyDescent="0.3">
      <c r="C28" s="46">
        <v>15</v>
      </c>
      <c r="D28" s="53" t="s">
        <v>47</v>
      </c>
      <c r="E28" s="53" t="s">
        <v>20</v>
      </c>
      <c r="F28" s="54">
        <v>10</v>
      </c>
      <c r="G28" s="75">
        <v>4000</v>
      </c>
      <c r="H28" s="75">
        <v>4900</v>
      </c>
      <c r="I28" s="75"/>
      <c r="J28" s="75"/>
      <c r="K28" s="31">
        <f t="shared" si="5"/>
        <v>4450</v>
      </c>
      <c r="L28" s="31">
        <f t="shared" si="0"/>
        <v>4450</v>
      </c>
      <c r="M28" s="31">
        <f t="shared" si="1"/>
        <v>378.25</v>
      </c>
      <c r="N28" s="31">
        <f t="shared" si="6"/>
        <v>4828.25</v>
      </c>
      <c r="O28" s="32">
        <f t="shared" si="7"/>
        <v>48282.5</v>
      </c>
    </row>
    <row r="29" spans="3:16" ht="39" customHeight="1" thickBot="1" x14ac:dyDescent="0.3">
      <c r="C29" s="33">
        <v>16</v>
      </c>
      <c r="D29" s="53" t="s">
        <v>48</v>
      </c>
      <c r="E29" s="53" t="s">
        <v>20</v>
      </c>
      <c r="F29" s="54">
        <v>10</v>
      </c>
      <c r="G29" s="75">
        <v>5000</v>
      </c>
      <c r="H29" s="75">
        <v>5800</v>
      </c>
      <c r="I29" s="75"/>
      <c r="J29" s="75"/>
      <c r="K29" s="31">
        <f t="shared" si="5"/>
        <v>5400</v>
      </c>
      <c r="L29" s="31">
        <f t="shared" si="0"/>
        <v>5400</v>
      </c>
      <c r="M29" s="31">
        <f t="shared" si="1"/>
        <v>459</v>
      </c>
      <c r="N29" s="31">
        <f t="shared" si="6"/>
        <v>5859</v>
      </c>
      <c r="O29" s="32">
        <f t="shared" si="7"/>
        <v>58590</v>
      </c>
    </row>
    <row r="30" spans="3:16" ht="39" customHeight="1" thickBot="1" x14ac:dyDescent="0.3">
      <c r="C30" s="46">
        <v>17</v>
      </c>
      <c r="D30" s="53" t="s">
        <v>49</v>
      </c>
      <c r="E30" s="53" t="s">
        <v>20</v>
      </c>
      <c r="F30" s="54">
        <v>10</v>
      </c>
      <c r="G30" s="75">
        <v>10600</v>
      </c>
      <c r="H30" s="75">
        <v>9690</v>
      </c>
      <c r="I30" s="75"/>
      <c r="J30" s="75"/>
      <c r="K30" s="31">
        <f t="shared" si="5"/>
        <v>10145</v>
      </c>
      <c r="L30" s="31">
        <f t="shared" si="0"/>
        <v>10145</v>
      </c>
      <c r="M30" s="31">
        <f t="shared" si="1"/>
        <v>862.32500000000005</v>
      </c>
      <c r="N30" s="31">
        <f t="shared" si="6"/>
        <v>11007.325000000001</v>
      </c>
      <c r="O30" s="32">
        <f t="shared" si="7"/>
        <v>110073.25</v>
      </c>
    </row>
    <row r="31" spans="3:16" ht="39" customHeight="1" thickBot="1" x14ac:dyDescent="0.3">
      <c r="C31" s="46">
        <v>18</v>
      </c>
      <c r="D31" s="53" t="s">
        <v>50</v>
      </c>
      <c r="E31" s="53" t="s">
        <v>20</v>
      </c>
      <c r="F31" s="54">
        <v>10</v>
      </c>
      <c r="G31" s="75">
        <v>8000</v>
      </c>
      <c r="H31" s="75">
        <v>9700</v>
      </c>
      <c r="I31" s="75"/>
      <c r="J31" s="75"/>
      <c r="K31" s="31">
        <f t="shared" si="5"/>
        <v>8850</v>
      </c>
      <c r="L31" s="31">
        <f t="shared" si="0"/>
        <v>8850</v>
      </c>
      <c r="M31" s="31">
        <f t="shared" si="1"/>
        <v>752.25</v>
      </c>
      <c r="N31" s="31">
        <f t="shared" si="6"/>
        <v>9602.25</v>
      </c>
      <c r="O31" s="32">
        <f t="shared" si="7"/>
        <v>96022.5</v>
      </c>
    </row>
    <row r="32" spans="3:16" ht="39" customHeight="1" thickBot="1" x14ac:dyDescent="0.3">
      <c r="C32" s="46">
        <v>19</v>
      </c>
      <c r="D32" s="53" t="s">
        <v>51</v>
      </c>
      <c r="E32" s="53" t="s">
        <v>20</v>
      </c>
      <c r="F32" s="54">
        <v>10</v>
      </c>
      <c r="G32" s="75">
        <v>24000</v>
      </c>
      <c r="H32" s="75">
        <v>25000</v>
      </c>
      <c r="I32" s="75"/>
      <c r="J32" s="75"/>
      <c r="K32" s="31">
        <f t="shared" si="5"/>
        <v>24500</v>
      </c>
      <c r="L32" s="31">
        <f t="shared" si="0"/>
        <v>24500</v>
      </c>
      <c r="M32" s="31">
        <f t="shared" si="1"/>
        <v>2082.5</v>
      </c>
      <c r="N32" s="31">
        <f t="shared" si="6"/>
        <v>26582.5</v>
      </c>
      <c r="O32" s="32">
        <f t="shared" si="7"/>
        <v>265825</v>
      </c>
    </row>
    <row r="33" spans="2:17" ht="39" customHeight="1" x14ac:dyDescent="0.25">
      <c r="C33" s="57"/>
      <c r="D33" s="58"/>
      <c r="E33" s="58"/>
      <c r="F33" s="59"/>
      <c r="G33" s="78"/>
      <c r="H33" s="78"/>
      <c r="I33" s="78"/>
      <c r="J33" s="78"/>
      <c r="K33" s="60"/>
      <c r="L33" s="60"/>
      <c r="M33" s="60"/>
      <c r="N33" s="60"/>
      <c r="O33" s="61"/>
    </row>
    <row r="34" spans="2:17" ht="39" customHeight="1" x14ac:dyDescent="0.25">
      <c r="B34" s="47"/>
      <c r="C34" s="114" t="s">
        <v>28</v>
      </c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35">
        <f>SUM(O14:O32)</f>
        <v>17999987.25</v>
      </c>
      <c r="Q34" s="34">
        <f>O34+'SEMANA JUVENTUD'!O27</f>
        <v>37999955</v>
      </c>
    </row>
    <row r="35" spans="2:17" ht="17.25" hidden="1" customHeight="1" x14ac:dyDescent="0.25">
      <c r="C35" s="36" t="s">
        <v>29</v>
      </c>
      <c r="D35" s="37"/>
      <c r="E35" s="38"/>
      <c r="F35" s="51"/>
      <c r="G35" s="38"/>
      <c r="H35" s="38"/>
      <c r="I35" s="38"/>
      <c r="J35" s="38"/>
      <c r="K35" s="38"/>
      <c r="L35" s="38"/>
      <c r="M35" s="38"/>
      <c r="N35" s="38"/>
      <c r="O35" s="14"/>
    </row>
    <row r="36" spans="2:17" ht="17.25" customHeight="1" x14ac:dyDescent="0.25">
      <c r="C36" s="112" t="s">
        <v>68</v>
      </c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4"/>
    </row>
    <row r="37" spans="2:17" ht="20.25" customHeight="1" x14ac:dyDescent="0.25">
      <c r="C37" s="3"/>
      <c r="D37" s="108"/>
      <c r="E37" s="108"/>
      <c r="F37" s="108"/>
      <c r="G37" s="108"/>
      <c r="H37" s="108"/>
      <c r="I37" s="108"/>
      <c r="J37" s="108"/>
      <c r="K37" s="108"/>
      <c r="L37" s="108"/>
      <c r="M37" s="108"/>
      <c r="N37" s="108"/>
      <c r="O37" s="39"/>
    </row>
    <row r="38" spans="2:17" ht="25.5" customHeight="1" thickBot="1" x14ac:dyDescent="0.3">
      <c r="C38" s="40"/>
      <c r="D38" s="41"/>
      <c r="E38" s="42"/>
      <c r="F38" s="52"/>
      <c r="G38" s="42"/>
      <c r="H38" s="42"/>
      <c r="I38" s="42"/>
      <c r="J38" s="42"/>
      <c r="K38" s="42"/>
      <c r="L38" s="42"/>
      <c r="M38" s="42"/>
      <c r="N38" s="42"/>
      <c r="O38" s="43"/>
    </row>
    <row r="39" spans="2:17" s="45" customFormat="1" ht="15.75" customHeight="1" x14ac:dyDescent="0.25">
      <c r="C39" s="44"/>
      <c r="D39" s="44"/>
      <c r="E39" s="44"/>
      <c r="F39" s="44"/>
      <c r="G39" s="2"/>
      <c r="H39" s="2"/>
      <c r="I39" s="2"/>
      <c r="J39" s="2"/>
      <c r="K39" s="2"/>
      <c r="L39" s="2"/>
      <c r="M39" s="2"/>
      <c r="N39" s="2"/>
      <c r="O39" s="2"/>
    </row>
    <row r="40" spans="2:17" x14ac:dyDescent="0.25">
      <c r="E40" s="44"/>
      <c r="F40" s="44"/>
    </row>
    <row r="41" spans="2:17" x14ac:dyDescent="0.25">
      <c r="E41" s="44"/>
      <c r="F41" s="44"/>
      <c r="N41" s="34"/>
    </row>
    <row r="42" spans="2:17" ht="29.25" customHeight="1" x14ac:dyDescent="0.25">
      <c r="E42" s="44"/>
      <c r="F42" s="44"/>
    </row>
    <row r="43" spans="2:17" x14ac:dyDescent="0.25">
      <c r="E43" s="44"/>
      <c r="F43" s="44"/>
    </row>
    <row r="44" spans="2:17" x14ac:dyDescent="0.25">
      <c r="E44" s="44"/>
      <c r="F44" s="44"/>
    </row>
    <row r="45" spans="2:17" x14ac:dyDescent="0.25">
      <c r="E45" s="44"/>
      <c r="F45" s="44"/>
    </row>
    <row r="46" spans="2:17" x14ac:dyDescent="0.25">
      <c r="E46" s="44"/>
      <c r="F46" s="44"/>
    </row>
    <row r="47" spans="2:17" x14ac:dyDescent="0.25">
      <c r="E47" s="44"/>
      <c r="F47" s="44"/>
    </row>
    <row r="48" spans="2:17" x14ac:dyDescent="0.25">
      <c r="E48" s="44"/>
      <c r="F48" s="44"/>
    </row>
    <row r="49" spans="5:6" x14ac:dyDescent="0.25">
      <c r="E49" s="44"/>
      <c r="F49" s="44"/>
    </row>
    <row r="50" spans="5:6" x14ac:dyDescent="0.25">
      <c r="E50" s="44"/>
      <c r="F50" s="44"/>
    </row>
    <row r="51" spans="5:6" x14ac:dyDescent="0.25">
      <c r="E51" s="44"/>
      <c r="F51" s="44"/>
    </row>
    <row r="52" spans="5:6" x14ac:dyDescent="0.25">
      <c r="E52" s="44"/>
      <c r="F52" s="44"/>
    </row>
    <row r="53" spans="5:6" x14ac:dyDescent="0.25">
      <c r="E53" s="44"/>
      <c r="F53" s="44"/>
    </row>
    <row r="54" spans="5:6" x14ac:dyDescent="0.25">
      <c r="E54" s="44"/>
      <c r="F54" s="44"/>
    </row>
    <row r="55" spans="5:6" x14ac:dyDescent="0.25">
      <c r="E55" s="44"/>
      <c r="F55" s="44"/>
    </row>
    <row r="56" spans="5:6" x14ac:dyDescent="0.25">
      <c r="E56" s="44"/>
      <c r="F56" s="44"/>
    </row>
    <row r="57" spans="5:6" x14ac:dyDescent="0.25">
      <c r="E57" s="44"/>
      <c r="F57" s="44"/>
    </row>
    <row r="58" spans="5:6" x14ac:dyDescent="0.25">
      <c r="E58" s="44"/>
      <c r="F58" s="44"/>
    </row>
    <row r="59" spans="5:6" x14ac:dyDescent="0.25">
      <c r="E59" s="44"/>
      <c r="F59" s="44"/>
    </row>
    <row r="60" spans="5:6" x14ac:dyDescent="0.25">
      <c r="E60" s="44"/>
      <c r="F60" s="44"/>
    </row>
    <row r="61" spans="5:6" x14ac:dyDescent="0.25">
      <c r="E61" s="44"/>
      <c r="F61" s="44"/>
    </row>
    <row r="62" spans="5:6" x14ac:dyDescent="0.25">
      <c r="E62" s="44"/>
      <c r="F62" s="44"/>
    </row>
    <row r="63" spans="5:6" x14ac:dyDescent="0.25">
      <c r="E63" s="44"/>
      <c r="F63" s="44"/>
    </row>
    <row r="64" spans="5:6" x14ac:dyDescent="0.25">
      <c r="E64" s="44"/>
      <c r="F64" s="44"/>
    </row>
    <row r="65" spans="5:6" x14ac:dyDescent="0.25">
      <c r="E65" s="44"/>
      <c r="F65" s="44"/>
    </row>
    <row r="66" spans="5:6" x14ac:dyDescent="0.25">
      <c r="E66" s="44"/>
      <c r="F66" s="44"/>
    </row>
    <row r="67" spans="5:6" x14ac:dyDescent="0.25">
      <c r="E67" s="44"/>
      <c r="F67" s="44"/>
    </row>
    <row r="68" spans="5:6" x14ac:dyDescent="0.25">
      <c r="E68" s="44"/>
      <c r="F68" s="44"/>
    </row>
    <row r="69" spans="5:6" x14ac:dyDescent="0.25">
      <c r="E69" s="44"/>
      <c r="F69" s="44"/>
    </row>
    <row r="70" spans="5:6" x14ac:dyDescent="0.25">
      <c r="E70" s="44"/>
      <c r="F70" s="44"/>
    </row>
    <row r="71" spans="5:6" x14ac:dyDescent="0.25">
      <c r="E71" s="44"/>
      <c r="F71" s="44"/>
    </row>
    <row r="72" spans="5:6" x14ac:dyDescent="0.25">
      <c r="E72" s="44"/>
      <c r="F72" s="44"/>
    </row>
    <row r="73" spans="5:6" x14ac:dyDescent="0.25">
      <c r="E73" s="44"/>
      <c r="F73" s="44"/>
    </row>
    <row r="74" spans="5:6" x14ac:dyDescent="0.25">
      <c r="E74" s="44"/>
      <c r="F74" s="44"/>
    </row>
    <row r="75" spans="5:6" x14ac:dyDescent="0.25">
      <c r="E75" s="44"/>
      <c r="F75" s="44"/>
    </row>
    <row r="76" spans="5:6" x14ac:dyDescent="0.25">
      <c r="E76" s="44"/>
      <c r="F76" s="44"/>
    </row>
    <row r="77" spans="5:6" x14ac:dyDescent="0.25">
      <c r="E77" s="44"/>
      <c r="F77" s="44"/>
    </row>
    <row r="78" spans="5:6" x14ac:dyDescent="0.25">
      <c r="E78" s="44"/>
      <c r="F78" s="44"/>
    </row>
    <row r="79" spans="5:6" x14ac:dyDescent="0.25">
      <c r="E79" s="44"/>
      <c r="F79" s="44"/>
    </row>
    <row r="80" spans="5:6" x14ac:dyDescent="0.25">
      <c r="E80" s="44"/>
      <c r="F80" s="44"/>
    </row>
    <row r="81" spans="5:6" x14ac:dyDescent="0.25">
      <c r="E81" s="44"/>
      <c r="F81" s="44"/>
    </row>
    <row r="82" spans="5:6" x14ac:dyDescent="0.25">
      <c r="E82" s="44"/>
      <c r="F82" s="44"/>
    </row>
    <row r="83" spans="5:6" x14ac:dyDescent="0.25">
      <c r="E83" s="44"/>
      <c r="F83" s="44"/>
    </row>
    <row r="84" spans="5:6" x14ac:dyDescent="0.25">
      <c r="E84" s="44"/>
      <c r="F84" s="44"/>
    </row>
    <row r="85" spans="5:6" x14ac:dyDescent="0.25">
      <c r="E85" s="44"/>
      <c r="F85" s="44"/>
    </row>
    <row r="86" spans="5:6" x14ac:dyDescent="0.25">
      <c r="E86" s="44"/>
      <c r="F86" s="44"/>
    </row>
    <row r="87" spans="5:6" x14ac:dyDescent="0.25">
      <c r="E87" s="44"/>
      <c r="F87" s="44"/>
    </row>
    <row r="88" spans="5:6" x14ac:dyDescent="0.25">
      <c r="E88" s="44"/>
      <c r="F88" s="44"/>
    </row>
    <row r="89" spans="5:6" x14ac:dyDescent="0.25">
      <c r="E89" s="44"/>
      <c r="F89" s="44"/>
    </row>
    <row r="90" spans="5:6" x14ac:dyDescent="0.25">
      <c r="E90" s="44"/>
      <c r="F90" s="44"/>
    </row>
    <row r="91" spans="5:6" x14ac:dyDescent="0.25">
      <c r="E91" s="44"/>
      <c r="F91" s="44"/>
    </row>
    <row r="92" spans="5:6" x14ac:dyDescent="0.25">
      <c r="E92" s="44"/>
      <c r="F92" s="44"/>
    </row>
    <row r="93" spans="5:6" x14ac:dyDescent="0.25">
      <c r="E93" s="44"/>
      <c r="F93" s="44"/>
    </row>
    <row r="94" spans="5:6" x14ac:dyDescent="0.25">
      <c r="E94" s="44"/>
      <c r="F94" s="44"/>
    </row>
    <row r="95" spans="5:6" x14ac:dyDescent="0.25">
      <c r="E95" s="44"/>
      <c r="F95" s="44"/>
    </row>
    <row r="96" spans="5:6" x14ac:dyDescent="0.25">
      <c r="E96" s="44"/>
      <c r="F96" s="44"/>
    </row>
    <row r="97" spans="5:6" x14ac:dyDescent="0.25">
      <c r="E97" s="44"/>
      <c r="F97" s="44"/>
    </row>
    <row r="98" spans="5:6" x14ac:dyDescent="0.25">
      <c r="E98" s="44"/>
      <c r="F98" s="44"/>
    </row>
    <row r="99" spans="5:6" x14ac:dyDescent="0.25">
      <c r="E99" s="44"/>
      <c r="F99" s="44"/>
    </row>
    <row r="100" spans="5:6" x14ac:dyDescent="0.25">
      <c r="E100" s="44"/>
      <c r="F100" s="44"/>
    </row>
    <row r="101" spans="5:6" x14ac:dyDescent="0.25">
      <c r="E101" s="44"/>
      <c r="F101" s="44"/>
    </row>
    <row r="102" spans="5:6" x14ac:dyDescent="0.25">
      <c r="E102" s="44"/>
      <c r="F102" s="44"/>
    </row>
    <row r="103" spans="5:6" x14ac:dyDescent="0.25">
      <c r="E103" s="44"/>
      <c r="F103" s="44"/>
    </row>
    <row r="104" spans="5:6" x14ac:dyDescent="0.25">
      <c r="E104" s="44"/>
      <c r="F104" s="44"/>
    </row>
    <row r="105" spans="5:6" x14ac:dyDescent="0.25">
      <c r="E105" s="44"/>
      <c r="F105" s="44"/>
    </row>
    <row r="106" spans="5:6" x14ac:dyDescent="0.25">
      <c r="E106" s="44"/>
      <c r="F106" s="44"/>
    </row>
    <row r="107" spans="5:6" x14ac:dyDescent="0.25">
      <c r="E107" s="44"/>
      <c r="F107" s="44"/>
    </row>
    <row r="108" spans="5:6" x14ac:dyDescent="0.25">
      <c r="E108" s="44"/>
      <c r="F108" s="44"/>
    </row>
    <row r="109" spans="5:6" x14ac:dyDescent="0.25">
      <c r="E109" s="44"/>
      <c r="F109" s="44"/>
    </row>
    <row r="110" spans="5:6" x14ac:dyDescent="0.25">
      <c r="E110" s="44"/>
      <c r="F110" s="44"/>
    </row>
    <row r="111" spans="5:6" x14ac:dyDescent="0.25">
      <c r="E111" s="44"/>
      <c r="F111" s="44"/>
    </row>
    <row r="112" spans="5:6" x14ac:dyDescent="0.25">
      <c r="E112" s="44"/>
      <c r="F112" s="44"/>
    </row>
    <row r="113" spans="5:6" x14ac:dyDescent="0.25">
      <c r="E113" s="44"/>
      <c r="F113" s="44"/>
    </row>
    <row r="114" spans="5:6" x14ac:dyDescent="0.25">
      <c r="E114" s="44"/>
      <c r="F114" s="44"/>
    </row>
    <row r="115" spans="5:6" x14ac:dyDescent="0.25">
      <c r="E115" s="44"/>
      <c r="F115" s="44"/>
    </row>
    <row r="116" spans="5:6" x14ac:dyDescent="0.25">
      <c r="E116" s="44"/>
      <c r="F116" s="44"/>
    </row>
    <row r="117" spans="5:6" x14ac:dyDescent="0.25">
      <c r="E117" s="44"/>
      <c r="F117" s="44"/>
    </row>
    <row r="118" spans="5:6" x14ac:dyDescent="0.25">
      <c r="E118" s="44"/>
      <c r="F118" s="44"/>
    </row>
    <row r="119" spans="5:6" x14ac:dyDescent="0.25">
      <c r="E119" s="44"/>
      <c r="F119" s="44"/>
    </row>
    <row r="120" spans="5:6" x14ac:dyDescent="0.25">
      <c r="E120" s="44"/>
      <c r="F120" s="44"/>
    </row>
    <row r="121" spans="5:6" x14ac:dyDescent="0.25">
      <c r="E121" s="44"/>
      <c r="F121" s="44"/>
    </row>
    <row r="122" spans="5:6" x14ac:dyDescent="0.25">
      <c r="E122" s="44"/>
      <c r="F122" s="44"/>
    </row>
    <row r="123" spans="5:6" x14ac:dyDescent="0.25">
      <c r="E123" s="44"/>
      <c r="F123" s="44"/>
    </row>
    <row r="124" spans="5:6" x14ac:dyDescent="0.25">
      <c r="E124" s="44"/>
      <c r="F124" s="44"/>
    </row>
    <row r="125" spans="5:6" x14ac:dyDescent="0.25">
      <c r="E125" s="44"/>
      <c r="F125" s="44"/>
    </row>
    <row r="126" spans="5:6" x14ac:dyDescent="0.25">
      <c r="E126" s="44"/>
      <c r="F126" s="44"/>
    </row>
    <row r="127" spans="5:6" x14ac:dyDescent="0.25">
      <c r="E127" s="44"/>
      <c r="F127" s="44"/>
    </row>
    <row r="128" spans="5:6" x14ac:dyDescent="0.25">
      <c r="E128" s="44"/>
      <c r="F128" s="44"/>
    </row>
    <row r="129" spans="5:6" x14ac:dyDescent="0.25">
      <c r="E129" s="44"/>
      <c r="F129" s="44"/>
    </row>
    <row r="130" spans="5:6" x14ac:dyDescent="0.25">
      <c r="E130" s="44"/>
      <c r="F130" s="44"/>
    </row>
    <row r="131" spans="5:6" x14ac:dyDescent="0.25">
      <c r="E131" s="44"/>
      <c r="F131" s="44"/>
    </row>
    <row r="132" spans="5:6" x14ac:dyDescent="0.25">
      <c r="E132" s="44"/>
      <c r="F132" s="44"/>
    </row>
    <row r="133" spans="5:6" x14ac:dyDescent="0.25">
      <c r="E133" s="44"/>
      <c r="F133" s="44"/>
    </row>
    <row r="134" spans="5:6" x14ac:dyDescent="0.25">
      <c r="E134" s="44"/>
      <c r="F134" s="44"/>
    </row>
    <row r="135" spans="5:6" x14ac:dyDescent="0.25">
      <c r="E135" s="44"/>
      <c r="F135" s="44"/>
    </row>
    <row r="136" spans="5:6" x14ac:dyDescent="0.25">
      <c r="E136" s="44"/>
      <c r="F136" s="44"/>
    </row>
    <row r="137" spans="5:6" x14ac:dyDescent="0.25">
      <c r="E137" s="44"/>
      <c r="F137" s="44"/>
    </row>
    <row r="138" spans="5:6" x14ac:dyDescent="0.25">
      <c r="E138" s="44"/>
      <c r="F138" s="44"/>
    </row>
    <row r="139" spans="5:6" x14ac:dyDescent="0.25">
      <c r="E139" s="44"/>
      <c r="F139" s="44"/>
    </row>
    <row r="140" spans="5:6" x14ac:dyDescent="0.25">
      <c r="E140" s="44"/>
      <c r="F140" s="44"/>
    </row>
    <row r="141" spans="5:6" x14ac:dyDescent="0.25">
      <c r="E141" s="44"/>
      <c r="F141" s="44"/>
    </row>
    <row r="142" spans="5:6" x14ac:dyDescent="0.25">
      <c r="E142" s="44"/>
      <c r="F142" s="44"/>
    </row>
    <row r="143" spans="5:6" x14ac:dyDescent="0.25">
      <c r="E143" s="44"/>
      <c r="F143" s="44"/>
    </row>
    <row r="144" spans="5:6" x14ac:dyDescent="0.25">
      <c r="E144" s="44"/>
      <c r="F144" s="44"/>
    </row>
    <row r="145" spans="5:6" x14ac:dyDescent="0.25">
      <c r="E145" s="44"/>
      <c r="F145" s="44"/>
    </row>
    <row r="146" spans="5:6" x14ac:dyDescent="0.25">
      <c r="E146" s="44"/>
      <c r="F146" s="44"/>
    </row>
    <row r="147" spans="5:6" x14ac:dyDescent="0.25">
      <c r="E147" s="44"/>
      <c r="F147" s="44"/>
    </row>
    <row r="148" spans="5:6" x14ac:dyDescent="0.25">
      <c r="E148" s="44"/>
      <c r="F148" s="44"/>
    </row>
    <row r="149" spans="5:6" x14ac:dyDescent="0.25">
      <c r="E149" s="44"/>
      <c r="F149" s="44"/>
    </row>
    <row r="150" spans="5:6" x14ac:dyDescent="0.25">
      <c r="E150" s="44"/>
      <c r="F150" s="44"/>
    </row>
    <row r="151" spans="5:6" x14ac:dyDescent="0.25">
      <c r="E151" s="44"/>
      <c r="F151" s="44"/>
    </row>
    <row r="152" spans="5:6" x14ac:dyDescent="0.25">
      <c r="E152" s="44"/>
      <c r="F152" s="44"/>
    </row>
    <row r="153" spans="5:6" x14ac:dyDescent="0.25">
      <c r="E153" s="44"/>
      <c r="F153" s="44"/>
    </row>
    <row r="154" spans="5:6" x14ac:dyDescent="0.25">
      <c r="E154" s="44"/>
      <c r="F154" s="44"/>
    </row>
    <row r="155" spans="5:6" x14ac:dyDescent="0.25">
      <c r="E155" s="44"/>
      <c r="F155" s="44"/>
    </row>
    <row r="156" spans="5:6" x14ac:dyDescent="0.25">
      <c r="E156" s="44"/>
      <c r="F156" s="44"/>
    </row>
    <row r="157" spans="5:6" x14ac:dyDescent="0.25">
      <c r="E157" s="44"/>
      <c r="F157" s="44"/>
    </row>
    <row r="158" spans="5:6" x14ac:dyDescent="0.25">
      <c r="E158" s="44"/>
      <c r="F158" s="44"/>
    </row>
    <row r="159" spans="5:6" x14ac:dyDescent="0.25">
      <c r="E159" s="44"/>
      <c r="F159" s="44"/>
    </row>
    <row r="160" spans="5:6" x14ac:dyDescent="0.25">
      <c r="E160" s="44"/>
      <c r="F160" s="44"/>
    </row>
    <row r="161" spans="5:6" x14ac:dyDescent="0.25">
      <c r="E161" s="44"/>
      <c r="F161" s="44"/>
    </row>
    <row r="162" spans="5:6" x14ac:dyDescent="0.25">
      <c r="E162" s="44"/>
      <c r="F162" s="44"/>
    </row>
    <row r="163" spans="5:6" x14ac:dyDescent="0.25">
      <c r="E163" s="44"/>
      <c r="F163" s="44"/>
    </row>
    <row r="164" spans="5:6" x14ac:dyDescent="0.25">
      <c r="E164" s="44"/>
      <c r="F164" s="44"/>
    </row>
    <row r="165" spans="5:6" x14ac:dyDescent="0.25">
      <c r="E165" s="44"/>
      <c r="F165" s="44"/>
    </row>
    <row r="166" spans="5:6" x14ac:dyDescent="0.25">
      <c r="E166" s="44"/>
      <c r="F166" s="44"/>
    </row>
    <row r="167" spans="5:6" x14ac:dyDescent="0.25">
      <c r="E167" s="44"/>
      <c r="F167" s="44"/>
    </row>
    <row r="168" spans="5:6" x14ac:dyDescent="0.25">
      <c r="E168" s="44"/>
      <c r="F168" s="44"/>
    </row>
    <row r="169" spans="5:6" x14ac:dyDescent="0.25">
      <c r="E169" s="44"/>
      <c r="F169" s="44"/>
    </row>
    <row r="170" spans="5:6" x14ac:dyDescent="0.25">
      <c r="E170" s="44"/>
      <c r="F170" s="44"/>
    </row>
    <row r="171" spans="5:6" x14ac:dyDescent="0.25">
      <c r="E171" s="44"/>
      <c r="F171" s="44"/>
    </row>
    <row r="172" spans="5:6" x14ac:dyDescent="0.25">
      <c r="E172" s="44"/>
      <c r="F172" s="44"/>
    </row>
    <row r="173" spans="5:6" x14ac:dyDescent="0.25">
      <c r="E173" s="44"/>
      <c r="F173" s="44"/>
    </row>
    <row r="174" spans="5:6" x14ac:dyDescent="0.25">
      <c r="E174" s="44"/>
      <c r="F174" s="44"/>
    </row>
    <row r="175" spans="5:6" x14ac:dyDescent="0.25">
      <c r="E175" s="44"/>
      <c r="F175" s="44"/>
    </row>
    <row r="176" spans="5:6" x14ac:dyDescent="0.25">
      <c r="E176" s="44"/>
      <c r="F176" s="44"/>
    </row>
    <row r="177" spans="5:6" x14ac:dyDescent="0.25">
      <c r="E177" s="44"/>
      <c r="F177" s="44"/>
    </row>
    <row r="178" spans="5:6" x14ac:dyDescent="0.25">
      <c r="E178" s="44"/>
      <c r="F178" s="44"/>
    </row>
    <row r="179" spans="5:6" x14ac:dyDescent="0.25">
      <c r="E179" s="44"/>
      <c r="F179" s="44"/>
    </row>
    <row r="180" spans="5:6" x14ac:dyDescent="0.25">
      <c r="E180" s="44"/>
      <c r="F180" s="44"/>
    </row>
    <row r="181" spans="5:6" x14ac:dyDescent="0.25">
      <c r="E181" s="44"/>
      <c r="F181" s="44"/>
    </row>
    <row r="182" spans="5:6" x14ac:dyDescent="0.25">
      <c r="E182" s="44"/>
      <c r="F182" s="44"/>
    </row>
    <row r="183" spans="5:6" x14ac:dyDescent="0.25">
      <c r="E183" s="44"/>
      <c r="F183" s="44"/>
    </row>
    <row r="184" spans="5:6" x14ac:dyDescent="0.25">
      <c r="E184" s="44"/>
      <c r="F184" s="44"/>
    </row>
    <row r="185" spans="5:6" x14ac:dyDescent="0.25">
      <c r="E185" s="44"/>
      <c r="F185" s="44"/>
    </row>
    <row r="186" spans="5:6" x14ac:dyDescent="0.25">
      <c r="E186" s="44"/>
      <c r="F186" s="44"/>
    </row>
    <row r="187" spans="5:6" x14ac:dyDescent="0.25">
      <c r="E187" s="44"/>
      <c r="F187" s="44"/>
    </row>
    <row r="188" spans="5:6" x14ac:dyDescent="0.25">
      <c r="E188" s="44"/>
      <c r="F188" s="44"/>
    </row>
    <row r="189" spans="5:6" x14ac:dyDescent="0.25">
      <c r="E189" s="44"/>
      <c r="F189" s="44"/>
    </row>
    <row r="190" spans="5:6" x14ac:dyDescent="0.25">
      <c r="E190" s="44"/>
      <c r="F190" s="44"/>
    </row>
    <row r="191" spans="5:6" x14ac:dyDescent="0.25">
      <c r="E191" s="44"/>
      <c r="F191" s="44"/>
    </row>
    <row r="192" spans="5:6" x14ac:dyDescent="0.25">
      <c r="E192" s="44"/>
      <c r="F192" s="44"/>
    </row>
    <row r="193" spans="5:6" x14ac:dyDescent="0.25">
      <c r="E193" s="44"/>
      <c r="F193" s="44"/>
    </row>
    <row r="194" spans="5:6" x14ac:dyDescent="0.25">
      <c r="E194" s="44"/>
      <c r="F194" s="44"/>
    </row>
    <row r="195" spans="5:6" x14ac:dyDescent="0.25">
      <c r="E195" s="44"/>
      <c r="F195" s="44"/>
    </row>
    <row r="196" spans="5:6" x14ac:dyDescent="0.25">
      <c r="E196" s="44"/>
      <c r="F196" s="44"/>
    </row>
    <row r="197" spans="5:6" x14ac:dyDescent="0.25">
      <c r="E197" s="44"/>
      <c r="F197" s="44"/>
    </row>
    <row r="198" spans="5:6" x14ac:dyDescent="0.25">
      <c r="E198" s="44"/>
      <c r="F198" s="44"/>
    </row>
    <row r="199" spans="5:6" x14ac:dyDescent="0.25">
      <c r="E199" s="44"/>
      <c r="F199" s="44"/>
    </row>
    <row r="200" spans="5:6" x14ac:dyDescent="0.25">
      <c r="E200" s="44"/>
      <c r="F200" s="44"/>
    </row>
    <row r="201" spans="5:6" x14ac:dyDescent="0.25">
      <c r="E201" s="44"/>
      <c r="F201" s="44"/>
    </row>
    <row r="202" spans="5:6" x14ac:dyDescent="0.25">
      <c r="E202" s="44"/>
      <c r="F202" s="44"/>
    </row>
    <row r="203" spans="5:6" x14ac:dyDescent="0.25">
      <c r="E203" s="44"/>
      <c r="F203" s="44"/>
    </row>
    <row r="204" spans="5:6" x14ac:dyDescent="0.25">
      <c r="E204" s="44"/>
      <c r="F204" s="44"/>
    </row>
    <row r="205" spans="5:6" x14ac:dyDescent="0.25">
      <c r="E205" s="44"/>
      <c r="F205" s="44"/>
    </row>
    <row r="206" spans="5:6" x14ac:dyDescent="0.25">
      <c r="E206" s="44"/>
      <c r="F206" s="44"/>
    </row>
    <row r="207" spans="5:6" x14ac:dyDescent="0.25">
      <c r="E207" s="44"/>
      <c r="F207" s="44"/>
    </row>
    <row r="208" spans="5:6" x14ac:dyDescent="0.25">
      <c r="E208" s="44"/>
      <c r="F208" s="44"/>
    </row>
    <row r="209" spans="5:6" x14ac:dyDescent="0.25">
      <c r="E209" s="44"/>
      <c r="F209" s="44"/>
    </row>
    <row r="210" spans="5:6" x14ac:dyDescent="0.25">
      <c r="E210" s="44"/>
      <c r="F210" s="44"/>
    </row>
    <row r="211" spans="5:6" x14ac:dyDescent="0.25">
      <c r="E211" s="44"/>
      <c r="F211" s="44"/>
    </row>
    <row r="212" spans="5:6" x14ac:dyDescent="0.25">
      <c r="E212" s="44"/>
      <c r="F212" s="44"/>
    </row>
    <row r="213" spans="5:6" x14ac:dyDescent="0.25">
      <c r="E213" s="44"/>
      <c r="F213" s="44"/>
    </row>
    <row r="214" spans="5:6" x14ac:dyDescent="0.25">
      <c r="E214" s="44"/>
      <c r="F214" s="44"/>
    </row>
    <row r="215" spans="5:6" x14ac:dyDescent="0.25">
      <c r="E215" s="44"/>
      <c r="F215" s="44"/>
    </row>
    <row r="216" spans="5:6" x14ac:dyDescent="0.25">
      <c r="E216" s="44"/>
      <c r="F216" s="44"/>
    </row>
    <row r="217" spans="5:6" x14ac:dyDescent="0.25">
      <c r="E217" s="44"/>
      <c r="F217" s="44"/>
    </row>
    <row r="218" spans="5:6" x14ac:dyDescent="0.25">
      <c r="E218" s="44"/>
      <c r="F218" s="44"/>
    </row>
    <row r="219" spans="5:6" x14ac:dyDescent="0.25">
      <c r="E219" s="44"/>
      <c r="F219" s="44"/>
    </row>
    <row r="220" spans="5:6" x14ac:dyDescent="0.25">
      <c r="E220" s="44"/>
      <c r="F220" s="44"/>
    </row>
    <row r="221" spans="5:6" x14ac:dyDescent="0.25">
      <c r="E221" s="44"/>
      <c r="F221" s="44"/>
    </row>
    <row r="222" spans="5:6" x14ac:dyDescent="0.25">
      <c r="E222" s="44"/>
      <c r="F222" s="44"/>
    </row>
    <row r="223" spans="5:6" x14ac:dyDescent="0.25">
      <c r="E223" s="44"/>
      <c r="F223" s="44"/>
    </row>
    <row r="224" spans="5:6" x14ac:dyDescent="0.25">
      <c r="E224" s="44"/>
      <c r="F224" s="44"/>
    </row>
    <row r="225" spans="5:6" x14ac:dyDescent="0.25">
      <c r="E225" s="44"/>
      <c r="F225" s="44"/>
    </row>
    <row r="226" spans="5:6" x14ac:dyDescent="0.25">
      <c r="E226" s="44"/>
      <c r="F226" s="44"/>
    </row>
    <row r="227" spans="5:6" x14ac:dyDescent="0.25">
      <c r="E227" s="44"/>
      <c r="F227" s="44"/>
    </row>
    <row r="228" spans="5:6" x14ac:dyDescent="0.25">
      <c r="E228" s="44"/>
      <c r="F228" s="44"/>
    </row>
    <row r="229" spans="5:6" x14ac:dyDescent="0.25">
      <c r="E229" s="44"/>
      <c r="F229" s="44"/>
    </row>
    <row r="230" spans="5:6" x14ac:dyDescent="0.25">
      <c r="E230" s="44"/>
      <c r="F230" s="44"/>
    </row>
    <row r="231" spans="5:6" x14ac:dyDescent="0.25">
      <c r="E231" s="44"/>
      <c r="F231" s="44"/>
    </row>
    <row r="232" spans="5:6" x14ac:dyDescent="0.25">
      <c r="E232" s="44"/>
      <c r="F232" s="44"/>
    </row>
    <row r="233" spans="5:6" x14ac:dyDescent="0.25">
      <c r="E233" s="44"/>
      <c r="F233" s="44"/>
    </row>
    <row r="234" spans="5:6" x14ac:dyDescent="0.25">
      <c r="E234" s="44"/>
      <c r="F234" s="44"/>
    </row>
    <row r="235" spans="5:6" x14ac:dyDescent="0.25">
      <c r="E235" s="44"/>
      <c r="F235" s="44"/>
    </row>
    <row r="236" spans="5:6" x14ac:dyDescent="0.25">
      <c r="E236" s="44"/>
      <c r="F236" s="44"/>
    </row>
    <row r="237" spans="5:6" x14ac:dyDescent="0.25">
      <c r="E237" s="44"/>
      <c r="F237" s="44"/>
    </row>
    <row r="238" spans="5:6" x14ac:dyDescent="0.25">
      <c r="E238" s="44"/>
      <c r="F238" s="44"/>
    </row>
    <row r="239" spans="5:6" x14ac:dyDescent="0.25">
      <c r="E239" s="44"/>
      <c r="F239" s="44"/>
    </row>
    <row r="240" spans="5:6" x14ac:dyDescent="0.25">
      <c r="E240" s="44"/>
      <c r="F240" s="44"/>
    </row>
    <row r="241" spans="5:6" x14ac:dyDescent="0.25">
      <c r="E241" s="44"/>
      <c r="F241" s="44"/>
    </row>
    <row r="242" spans="5:6" x14ac:dyDescent="0.25">
      <c r="E242" s="44"/>
      <c r="F242" s="44"/>
    </row>
    <row r="243" spans="5:6" x14ac:dyDescent="0.25">
      <c r="E243" s="44"/>
      <c r="F243" s="44"/>
    </row>
    <row r="244" spans="5:6" x14ac:dyDescent="0.25">
      <c r="E244" s="44"/>
      <c r="F244" s="44"/>
    </row>
    <row r="245" spans="5:6" x14ac:dyDescent="0.25">
      <c r="E245" s="44"/>
      <c r="F245" s="44"/>
    </row>
    <row r="246" spans="5:6" x14ac:dyDescent="0.25">
      <c r="E246" s="44"/>
      <c r="F246" s="44"/>
    </row>
    <row r="247" spans="5:6" x14ac:dyDescent="0.25">
      <c r="E247" s="44"/>
      <c r="F247" s="44"/>
    </row>
    <row r="248" spans="5:6" x14ac:dyDescent="0.25">
      <c r="E248" s="44"/>
      <c r="F248" s="44"/>
    </row>
    <row r="249" spans="5:6" x14ac:dyDescent="0.25">
      <c r="E249" s="44"/>
      <c r="F249" s="44"/>
    </row>
    <row r="250" spans="5:6" x14ac:dyDescent="0.25">
      <c r="E250" s="44"/>
      <c r="F250" s="44"/>
    </row>
    <row r="251" spans="5:6" x14ac:dyDescent="0.25">
      <c r="E251" s="44"/>
      <c r="F251" s="44"/>
    </row>
    <row r="252" spans="5:6" x14ac:dyDescent="0.25">
      <c r="E252" s="44"/>
      <c r="F252" s="44"/>
    </row>
    <row r="253" spans="5:6" x14ac:dyDescent="0.25">
      <c r="E253" s="44"/>
      <c r="F253" s="44"/>
    </row>
    <row r="254" spans="5:6" x14ac:dyDescent="0.25">
      <c r="E254" s="44"/>
      <c r="F254" s="44"/>
    </row>
    <row r="255" spans="5:6" x14ac:dyDescent="0.25">
      <c r="E255" s="44"/>
      <c r="F255" s="44"/>
    </row>
    <row r="256" spans="5:6" x14ac:dyDescent="0.25">
      <c r="E256" s="44"/>
      <c r="F256" s="44"/>
    </row>
    <row r="257" spans="5:6" x14ac:dyDescent="0.25">
      <c r="E257" s="44"/>
      <c r="F257" s="44"/>
    </row>
    <row r="258" spans="5:6" x14ac:dyDescent="0.25">
      <c r="E258" s="44"/>
      <c r="F258" s="44"/>
    </row>
    <row r="259" spans="5:6" x14ac:dyDescent="0.25">
      <c r="E259" s="44"/>
      <c r="F259" s="44"/>
    </row>
    <row r="260" spans="5:6" x14ac:dyDescent="0.25">
      <c r="E260" s="44"/>
      <c r="F260" s="44"/>
    </row>
    <row r="261" spans="5:6" x14ac:dyDescent="0.25">
      <c r="E261" s="44"/>
      <c r="F261" s="44"/>
    </row>
    <row r="262" spans="5:6" x14ac:dyDescent="0.25">
      <c r="E262" s="44"/>
      <c r="F262" s="44"/>
    </row>
    <row r="263" spans="5:6" x14ac:dyDescent="0.25">
      <c r="E263" s="44"/>
      <c r="F263" s="44"/>
    </row>
    <row r="264" spans="5:6" x14ac:dyDescent="0.25">
      <c r="E264" s="44"/>
      <c r="F264" s="44"/>
    </row>
    <row r="265" spans="5:6" x14ac:dyDescent="0.25">
      <c r="E265" s="44"/>
      <c r="F265" s="44"/>
    </row>
    <row r="266" spans="5:6" x14ac:dyDescent="0.25">
      <c r="E266" s="44"/>
      <c r="F266" s="44"/>
    </row>
    <row r="267" spans="5:6" x14ac:dyDescent="0.25">
      <c r="E267" s="44"/>
      <c r="F267" s="44"/>
    </row>
    <row r="268" spans="5:6" x14ac:dyDescent="0.25">
      <c r="E268" s="44"/>
      <c r="F268" s="44"/>
    </row>
    <row r="269" spans="5:6" x14ac:dyDescent="0.25">
      <c r="E269" s="44"/>
      <c r="F269" s="44"/>
    </row>
    <row r="270" spans="5:6" x14ac:dyDescent="0.25">
      <c r="E270" s="44"/>
      <c r="F270" s="44"/>
    </row>
    <row r="271" spans="5:6" x14ac:dyDescent="0.25">
      <c r="E271" s="44"/>
      <c r="F271" s="44"/>
    </row>
    <row r="272" spans="5:6" x14ac:dyDescent="0.25">
      <c r="E272" s="44"/>
      <c r="F272" s="44"/>
    </row>
    <row r="273" spans="5:6" x14ac:dyDescent="0.25">
      <c r="E273" s="44"/>
      <c r="F273" s="44"/>
    </row>
    <row r="274" spans="5:6" x14ac:dyDescent="0.25">
      <c r="E274" s="44"/>
      <c r="F274" s="44"/>
    </row>
    <row r="275" spans="5:6" x14ac:dyDescent="0.25">
      <c r="E275" s="44"/>
      <c r="F275" s="44"/>
    </row>
    <row r="276" spans="5:6" x14ac:dyDescent="0.25">
      <c r="E276" s="44"/>
      <c r="F276" s="44"/>
    </row>
    <row r="277" spans="5:6" x14ac:dyDescent="0.25">
      <c r="E277" s="44"/>
      <c r="F277" s="44"/>
    </row>
    <row r="278" spans="5:6" x14ac:dyDescent="0.25">
      <c r="E278" s="44"/>
      <c r="F278" s="44"/>
    </row>
    <row r="279" spans="5:6" x14ac:dyDescent="0.25">
      <c r="E279" s="44"/>
      <c r="F279" s="44"/>
    </row>
    <row r="280" spans="5:6" x14ac:dyDescent="0.25">
      <c r="E280" s="44"/>
      <c r="F280" s="44"/>
    </row>
    <row r="281" spans="5:6" x14ac:dyDescent="0.25">
      <c r="E281" s="44"/>
      <c r="F281" s="44"/>
    </row>
    <row r="282" spans="5:6" x14ac:dyDescent="0.25">
      <c r="E282" s="44"/>
      <c r="F282" s="44"/>
    </row>
    <row r="283" spans="5:6" x14ac:dyDescent="0.25">
      <c r="E283" s="44"/>
      <c r="F283" s="44"/>
    </row>
    <row r="284" spans="5:6" x14ac:dyDescent="0.25">
      <c r="E284" s="44"/>
      <c r="F284" s="44"/>
    </row>
    <row r="285" spans="5:6" x14ac:dyDescent="0.25">
      <c r="E285" s="44"/>
      <c r="F285" s="44"/>
    </row>
    <row r="286" spans="5:6" x14ac:dyDescent="0.25">
      <c r="E286" s="44"/>
      <c r="F286" s="44"/>
    </row>
    <row r="287" spans="5:6" x14ac:dyDescent="0.25">
      <c r="E287" s="44"/>
      <c r="F287" s="44"/>
    </row>
    <row r="288" spans="5:6" x14ac:dyDescent="0.25">
      <c r="E288" s="44"/>
      <c r="F288" s="44"/>
    </row>
    <row r="289" spans="5:6" x14ac:dyDescent="0.25">
      <c r="E289" s="44"/>
      <c r="F289" s="44"/>
    </row>
    <row r="290" spans="5:6" x14ac:dyDescent="0.25">
      <c r="E290" s="44"/>
      <c r="F290" s="44"/>
    </row>
    <row r="291" spans="5:6" x14ac:dyDescent="0.25">
      <c r="E291" s="44"/>
      <c r="F291" s="44"/>
    </row>
    <row r="292" spans="5:6" x14ac:dyDescent="0.25">
      <c r="E292" s="44"/>
      <c r="F292" s="44"/>
    </row>
    <row r="293" spans="5:6" x14ac:dyDescent="0.25">
      <c r="E293" s="44"/>
      <c r="F293" s="44"/>
    </row>
    <row r="294" spans="5:6" x14ac:dyDescent="0.25">
      <c r="E294" s="44"/>
      <c r="F294" s="44"/>
    </row>
    <row r="295" spans="5:6" x14ac:dyDescent="0.25">
      <c r="E295" s="44"/>
      <c r="F295" s="44"/>
    </row>
    <row r="296" spans="5:6" x14ac:dyDescent="0.25">
      <c r="E296" s="44"/>
      <c r="F296" s="44"/>
    </row>
    <row r="297" spans="5:6" x14ac:dyDescent="0.25">
      <c r="E297" s="44"/>
      <c r="F297" s="44"/>
    </row>
    <row r="298" spans="5:6" x14ac:dyDescent="0.25">
      <c r="E298" s="44"/>
      <c r="F298" s="44"/>
    </row>
    <row r="299" spans="5:6" x14ac:dyDescent="0.25">
      <c r="E299" s="44"/>
      <c r="F299" s="44"/>
    </row>
    <row r="300" spans="5:6" x14ac:dyDescent="0.25">
      <c r="E300" s="44"/>
      <c r="F300" s="44"/>
    </row>
    <row r="301" spans="5:6" x14ac:dyDescent="0.25">
      <c r="E301" s="44"/>
      <c r="F301" s="44"/>
    </row>
    <row r="302" spans="5:6" x14ac:dyDescent="0.25">
      <c r="E302" s="44"/>
      <c r="F302" s="44"/>
    </row>
    <row r="303" spans="5:6" x14ac:dyDescent="0.25">
      <c r="E303" s="44"/>
      <c r="F303" s="44"/>
    </row>
    <row r="304" spans="5:6" x14ac:dyDescent="0.25">
      <c r="E304" s="44"/>
      <c r="F304" s="44"/>
    </row>
    <row r="305" spans="5:6" x14ac:dyDescent="0.25">
      <c r="E305" s="44"/>
      <c r="F305" s="44"/>
    </row>
    <row r="306" spans="5:6" x14ac:dyDescent="0.25">
      <c r="E306" s="44"/>
      <c r="F306" s="44"/>
    </row>
    <row r="307" spans="5:6" x14ac:dyDescent="0.25">
      <c r="E307" s="44"/>
      <c r="F307" s="44"/>
    </row>
    <row r="308" spans="5:6" x14ac:dyDescent="0.25">
      <c r="E308" s="44"/>
      <c r="F308" s="44"/>
    </row>
    <row r="309" spans="5:6" x14ac:dyDescent="0.25">
      <c r="E309" s="44"/>
      <c r="F309" s="44"/>
    </row>
    <row r="310" spans="5:6" x14ac:dyDescent="0.25">
      <c r="E310" s="44"/>
      <c r="F310" s="44"/>
    </row>
    <row r="311" spans="5:6" x14ac:dyDescent="0.25">
      <c r="E311" s="44"/>
      <c r="F311" s="44"/>
    </row>
    <row r="312" spans="5:6" x14ac:dyDescent="0.25">
      <c r="E312" s="44"/>
      <c r="F312" s="44"/>
    </row>
    <row r="313" spans="5:6" x14ac:dyDescent="0.25">
      <c r="E313" s="44"/>
      <c r="F313" s="44"/>
    </row>
    <row r="314" spans="5:6" x14ac:dyDescent="0.25">
      <c r="E314" s="44"/>
      <c r="F314" s="44"/>
    </row>
    <row r="315" spans="5:6" x14ac:dyDescent="0.25">
      <c r="E315" s="44"/>
      <c r="F315" s="44"/>
    </row>
    <row r="316" spans="5:6" x14ac:dyDescent="0.25">
      <c r="E316" s="44"/>
      <c r="F316" s="44"/>
    </row>
    <row r="317" spans="5:6" x14ac:dyDescent="0.25">
      <c r="E317" s="44"/>
      <c r="F317" s="44"/>
    </row>
    <row r="318" spans="5:6" x14ac:dyDescent="0.25">
      <c r="E318" s="44"/>
      <c r="F318" s="44"/>
    </row>
    <row r="319" spans="5:6" x14ac:dyDescent="0.25">
      <c r="E319" s="44"/>
      <c r="F319" s="44"/>
    </row>
    <row r="320" spans="5:6" x14ac:dyDescent="0.25">
      <c r="E320" s="44"/>
      <c r="F320" s="44"/>
    </row>
    <row r="321" spans="5:6" x14ac:dyDescent="0.25">
      <c r="E321" s="44"/>
      <c r="F321" s="44"/>
    </row>
    <row r="322" spans="5:6" x14ac:dyDescent="0.25">
      <c r="E322" s="44"/>
      <c r="F322" s="44"/>
    </row>
    <row r="323" spans="5:6" x14ac:dyDescent="0.25">
      <c r="E323" s="44"/>
      <c r="F323" s="44"/>
    </row>
    <row r="324" spans="5:6" x14ac:dyDescent="0.25">
      <c r="E324" s="44"/>
      <c r="F324" s="44"/>
    </row>
    <row r="325" spans="5:6" x14ac:dyDescent="0.25">
      <c r="E325" s="44"/>
      <c r="F325" s="44"/>
    </row>
    <row r="326" spans="5:6" x14ac:dyDescent="0.25">
      <c r="E326" s="44"/>
      <c r="F326" s="44"/>
    </row>
    <row r="327" spans="5:6" x14ac:dyDescent="0.25">
      <c r="E327" s="44"/>
      <c r="F327" s="44"/>
    </row>
    <row r="328" spans="5:6" x14ac:dyDescent="0.25">
      <c r="E328" s="44"/>
      <c r="F328" s="44"/>
    </row>
    <row r="329" spans="5:6" x14ac:dyDescent="0.25">
      <c r="E329" s="44"/>
      <c r="F329" s="44"/>
    </row>
    <row r="330" spans="5:6" x14ac:dyDescent="0.25">
      <c r="E330" s="44"/>
      <c r="F330" s="44"/>
    </row>
    <row r="331" spans="5:6" x14ac:dyDescent="0.25">
      <c r="E331" s="44"/>
      <c r="F331" s="44"/>
    </row>
    <row r="332" spans="5:6" x14ac:dyDescent="0.25">
      <c r="E332" s="44"/>
      <c r="F332" s="44"/>
    </row>
    <row r="333" spans="5:6" x14ac:dyDescent="0.25">
      <c r="E333" s="44"/>
      <c r="F333" s="44"/>
    </row>
    <row r="334" spans="5:6" x14ac:dyDescent="0.25">
      <c r="E334" s="44"/>
      <c r="F334" s="44"/>
    </row>
    <row r="335" spans="5:6" x14ac:dyDescent="0.25">
      <c r="E335" s="44"/>
      <c r="F335" s="44"/>
    </row>
    <row r="336" spans="5:6" x14ac:dyDescent="0.25">
      <c r="E336" s="44"/>
      <c r="F336" s="44"/>
    </row>
    <row r="337" spans="5:6" x14ac:dyDescent="0.25">
      <c r="E337" s="44"/>
      <c r="F337" s="44"/>
    </row>
    <row r="338" spans="5:6" x14ac:dyDescent="0.25">
      <c r="E338" s="44"/>
      <c r="F338" s="44"/>
    </row>
    <row r="339" spans="5:6" x14ac:dyDescent="0.25">
      <c r="E339" s="44"/>
      <c r="F339" s="44"/>
    </row>
    <row r="340" spans="5:6" x14ac:dyDescent="0.25">
      <c r="E340" s="44"/>
      <c r="F340" s="44"/>
    </row>
    <row r="341" spans="5:6" x14ac:dyDescent="0.25">
      <c r="E341" s="44"/>
      <c r="F341" s="44"/>
    </row>
    <row r="342" spans="5:6" x14ac:dyDescent="0.25">
      <c r="E342" s="44"/>
      <c r="F342" s="44"/>
    </row>
    <row r="343" spans="5:6" x14ac:dyDescent="0.25">
      <c r="E343" s="44"/>
      <c r="F343" s="44"/>
    </row>
    <row r="344" spans="5:6" x14ac:dyDescent="0.25">
      <c r="E344" s="44"/>
      <c r="F344" s="44"/>
    </row>
    <row r="345" spans="5:6" x14ac:dyDescent="0.25">
      <c r="E345" s="44"/>
      <c r="F345" s="44"/>
    </row>
    <row r="346" spans="5:6" x14ac:dyDescent="0.25">
      <c r="E346" s="44"/>
      <c r="F346" s="44"/>
    </row>
    <row r="347" spans="5:6" x14ac:dyDescent="0.25">
      <c r="E347" s="44"/>
      <c r="F347" s="44"/>
    </row>
    <row r="348" spans="5:6" x14ac:dyDescent="0.25">
      <c r="E348" s="44"/>
      <c r="F348" s="44"/>
    </row>
    <row r="349" spans="5:6" x14ac:dyDescent="0.25">
      <c r="E349" s="44"/>
      <c r="F349" s="44"/>
    </row>
    <row r="350" spans="5:6" x14ac:dyDescent="0.25">
      <c r="E350" s="44"/>
      <c r="F350" s="44"/>
    </row>
    <row r="351" spans="5:6" x14ac:dyDescent="0.25">
      <c r="E351" s="44"/>
      <c r="F351" s="44"/>
    </row>
    <row r="352" spans="5:6" x14ac:dyDescent="0.25">
      <c r="E352" s="44"/>
      <c r="F352" s="44"/>
    </row>
    <row r="353" spans="5:6" x14ac:dyDescent="0.25">
      <c r="E353" s="44"/>
      <c r="F353" s="44"/>
    </row>
    <row r="354" spans="5:6" x14ac:dyDescent="0.25">
      <c r="E354" s="44"/>
      <c r="F354" s="44"/>
    </row>
    <row r="355" spans="5:6" x14ac:dyDescent="0.25">
      <c r="E355" s="44"/>
      <c r="F355" s="44"/>
    </row>
    <row r="356" spans="5:6" x14ac:dyDescent="0.25">
      <c r="E356" s="44"/>
      <c r="F356" s="44"/>
    </row>
    <row r="357" spans="5:6" x14ac:dyDescent="0.25">
      <c r="E357" s="44"/>
      <c r="F357" s="44"/>
    </row>
    <row r="358" spans="5:6" x14ac:dyDescent="0.25">
      <c r="E358" s="44"/>
      <c r="F358" s="44"/>
    </row>
    <row r="359" spans="5:6" x14ac:dyDescent="0.25">
      <c r="E359" s="44"/>
      <c r="F359" s="44"/>
    </row>
    <row r="360" spans="5:6" x14ac:dyDescent="0.25">
      <c r="E360" s="44"/>
      <c r="F360" s="44"/>
    </row>
    <row r="361" spans="5:6" x14ac:dyDescent="0.25">
      <c r="E361" s="44"/>
      <c r="F361" s="44"/>
    </row>
    <row r="362" spans="5:6" x14ac:dyDescent="0.25">
      <c r="E362" s="44"/>
      <c r="F362" s="44"/>
    </row>
    <row r="363" spans="5:6" x14ac:dyDescent="0.25">
      <c r="E363" s="44"/>
      <c r="F363" s="44"/>
    </row>
    <row r="364" spans="5:6" x14ac:dyDescent="0.25">
      <c r="E364" s="44"/>
      <c r="F364" s="44"/>
    </row>
    <row r="365" spans="5:6" x14ac:dyDescent="0.25">
      <c r="E365" s="44"/>
      <c r="F365" s="44"/>
    </row>
    <row r="366" spans="5:6" x14ac:dyDescent="0.25">
      <c r="E366" s="44"/>
      <c r="F366" s="44"/>
    </row>
    <row r="367" spans="5:6" x14ac:dyDescent="0.25">
      <c r="E367" s="44"/>
      <c r="F367" s="44"/>
    </row>
    <row r="368" spans="5:6" x14ac:dyDescent="0.25">
      <c r="E368" s="44"/>
      <c r="F368" s="44"/>
    </row>
    <row r="369" spans="5:6" x14ac:dyDescent="0.25">
      <c r="E369" s="44"/>
      <c r="F369" s="44"/>
    </row>
    <row r="370" spans="5:6" x14ac:dyDescent="0.25">
      <c r="E370" s="44"/>
      <c r="F370" s="44"/>
    </row>
    <row r="371" spans="5:6" x14ac:dyDescent="0.25">
      <c r="E371" s="44"/>
      <c r="F371" s="44"/>
    </row>
    <row r="372" spans="5:6" x14ac:dyDescent="0.25">
      <c r="E372" s="44"/>
      <c r="F372" s="44"/>
    </row>
    <row r="373" spans="5:6" x14ac:dyDescent="0.25">
      <c r="E373" s="44"/>
      <c r="F373" s="44"/>
    </row>
    <row r="374" spans="5:6" x14ac:dyDescent="0.25">
      <c r="E374" s="44"/>
      <c r="F374" s="44"/>
    </row>
    <row r="375" spans="5:6" x14ac:dyDescent="0.25">
      <c r="E375" s="44"/>
      <c r="F375" s="44"/>
    </row>
    <row r="376" spans="5:6" x14ac:dyDescent="0.25">
      <c r="E376" s="44"/>
      <c r="F376" s="44"/>
    </row>
    <row r="377" spans="5:6" x14ac:dyDescent="0.25">
      <c r="E377" s="44"/>
      <c r="F377" s="44"/>
    </row>
    <row r="378" spans="5:6" x14ac:dyDescent="0.25">
      <c r="E378" s="44"/>
      <c r="F378" s="44"/>
    </row>
    <row r="379" spans="5:6" x14ac:dyDescent="0.25">
      <c r="E379" s="44"/>
      <c r="F379" s="44"/>
    </row>
    <row r="380" spans="5:6" x14ac:dyDescent="0.25">
      <c r="E380" s="44"/>
      <c r="F380" s="44"/>
    </row>
    <row r="381" spans="5:6" x14ac:dyDescent="0.25">
      <c r="E381" s="44"/>
      <c r="F381" s="44"/>
    </row>
    <row r="382" spans="5:6" x14ac:dyDescent="0.25">
      <c r="E382" s="44"/>
      <c r="F382" s="44"/>
    </row>
    <row r="383" spans="5:6" x14ac:dyDescent="0.25">
      <c r="E383" s="44"/>
      <c r="F383" s="44"/>
    </row>
    <row r="384" spans="5:6" x14ac:dyDescent="0.25">
      <c r="E384" s="44"/>
      <c r="F384" s="44"/>
    </row>
    <row r="385" spans="5:6" x14ac:dyDescent="0.25">
      <c r="E385" s="44"/>
      <c r="F385" s="44"/>
    </row>
    <row r="386" spans="5:6" x14ac:dyDescent="0.25">
      <c r="E386" s="44"/>
      <c r="F386" s="44"/>
    </row>
    <row r="387" spans="5:6" x14ac:dyDescent="0.25">
      <c r="E387" s="44"/>
      <c r="F387" s="44"/>
    </row>
    <row r="388" spans="5:6" x14ac:dyDescent="0.25">
      <c r="E388" s="44"/>
      <c r="F388" s="44"/>
    </row>
    <row r="389" spans="5:6" x14ac:dyDescent="0.25">
      <c r="E389" s="44"/>
      <c r="F389" s="44"/>
    </row>
    <row r="390" spans="5:6" x14ac:dyDescent="0.25">
      <c r="E390" s="44"/>
      <c r="F390" s="44"/>
    </row>
    <row r="391" spans="5:6" x14ac:dyDescent="0.25">
      <c r="E391" s="44"/>
      <c r="F391" s="44"/>
    </row>
    <row r="392" spans="5:6" x14ac:dyDescent="0.25">
      <c r="E392" s="44"/>
      <c r="F392" s="44"/>
    </row>
    <row r="393" spans="5:6" x14ac:dyDescent="0.25">
      <c r="E393" s="44"/>
      <c r="F393" s="44"/>
    </row>
    <row r="394" spans="5:6" x14ac:dyDescent="0.25">
      <c r="E394" s="44"/>
      <c r="F394" s="44"/>
    </row>
    <row r="395" spans="5:6" x14ac:dyDescent="0.25">
      <c r="E395" s="44"/>
      <c r="F395" s="44"/>
    </row>
    <row r="396" spans="5:6" x14ac:dyDescent="0.25">
      <c r="E396" s="44"/>
      <c r="F396" s="44"/>
    </row>
    <row r="397" spans="5:6" x14ac:dyDescent="0.25">
      <c r="E397" s="44"/>
      <c r="F397" s="44"/>
    </row>
    <row r="398" spans="5:6" x14ac:dyDescent="0.25">
      <c r="E398" s="44"/>
      <c r="F398" s="44"/>
    </row>
    <row r="399" spans="5:6" x14ac:dyDescent="0.25">
      <c r="E399" s="44"/>
      <c r="F399" s="44"/>
    </row>
    <row r="400" spans="5:6" x14ac:dyDescent="0.25">
      <c r="E400" s="44"/>
      <c r="F400" s="44"/>
    </row>
    <row r="401" spans="5:6" x14ac:dyDescent="0.25">
      <c r="E401" s="44"/>
      <c r="F401" s="44"/>
    </row>
    <row r="402" spans="5:6" x14ac:dyDescent="0.25">
      <c r="E402" s="44"/>
      <c r="F402" s="44"/>
    </row>
    <row r="403" spans="5:6" x14ac:dyDescent="0.25">
      <c r="E403" s="44"/>
      <c r="F403" s="44"/>
    </row>
    <row r="404" spans="5:6" x14ac:dyDescent="0.25">
      <c r="E404" s="44"/>
      <c r="F404" s="44"/>
    </row>
    <row r="405" spans="5:6" x14ac:dyDescent="0.25">
      <c r="E405" s="44"/>
      <c r="F405" s="44"/>
    </row>
    <row r="406" spans="5:6" x14ac:dyDescent="0.25">
      <c r="E406" s="44"/>
      <c r="F406" s="44"/>
    </row>
    <row r="407" spans="5:6" x14ac:dyDescent="0.25">
      <c r="E407" s="44"/>
      <c r="F407" s="44"/>
    </row>
    <row r="408" spans="5:6" x14ac:dyDescent="0.25">
      <c r="E408" s="44"/>
      <c r="F408" s="44"/>
    </row>
    <row r="409" spans="5:6" x14ac:dyDescent="0.25">
      <c r="E409" s="44"/>
      <c r="F409" s="44"/>
    </row>
    <row r="410" spans="5:6" x14ac:dyDescent="0.25">
      <c r="E410" s="44"/>
      <c r="F410" s="44"/>
    </row>
    <row r="411" spans="5:6" x14ac:dyDescent="0.25">
      <c r="E411" s="44"/>
      <c r="F411" s="44"/>
    </row>
    <row r="412" spans="5:6" x14ac:dyDescent="0.25">
      <c r="E412" s="44"/>
      <c r="F412" s="44"/>
    </row>
    <row r="413" spans="5:6" x14ac:dyDescent="0.25">
      <c r="E413" s="44"/>
      <c r="F413" s="44"/>
    </row>
    <row r="414" spans="5:6" x14ac:dyDescent="0.25">
      <c r="E414" s="44"/>
      <c r="F414" s="44"/>
    </row>
    <row r="415" spans="5:6" x14ac:dyDescent="0.25">
      <c r="E415" s="44"/>
      <c r="F415" s="44"/>
    </row>
    <row r="416" spans="5:6" x14ac:dyDescent="0.25">
      <c r="E416" s="44"/>
      <c r="F416" s="44"/>
    </row>
    <row r="417" spans="5:6" x14ac:dyDescent="0.25">
      <c r="E417" s="44"/>
      <c r="F417" s="44"/>
    </row>
    <row r="418" spans="5:6" x14ac:dyDescent="0.25">
      <c r="E418" s="44"/>
      <c r="F418" s="44"/>
    </row>
    <row r="419" spans="5:6" x14ac:dyDescent="0.25">
      <c r="E419" s="44"/>
      <c r="F419" s="44"/>
    </row>
    <row r="420" spans="5:6" x14ac:dyDescent="0.25">
      <c r="E420" s="44"/>
      <c r="F420" s="44"/>
    </row>
    <row r="421" spans="5:6" x14ac:dyDescent="0.25">
      <c r="E421" s="44"/>
      <c r="F421" s="44"/>
    </row>
    <row r="422" spans="5:6" x14ac:dyDescent="0.25">
      <c r="E422" s="44"/>
      <c r="F422" s="44"/>
    </row>
    <row r="423" spans="5:6" x14ac:dyDescent="0.25">
      <c r="E423" s="44"/>
      <c r="F423" s="44"/>
    </row>
    <row r="424" spans="5:6" x14ac:dyDescent="0.25">
      <c r="E424" s="44"/>
      <c r="F424" s="44"/>
    </row>
    <row r="425" spans="5:6" x14ac:dyDescent="0.25">
      <c r="E425" s="44"/>
      <c r="F425" s="44"/>
    </row>
    <row r="426" spans="5:6" x14ac:dyDescent="0.25">
      <c r="E426" s="44"/>
      <c r="F426" s="44"/>
    </row>
    <row r="427" spans="5:6" x14ac:dyDescent="0.25">
      <c r="E427" s="44"/>
      <c r="F427" s="44"/>
    </row>
    <row r="428" spans="5:6" x14ac:dyDescent="0.25">
      <c r="E428" s="44"/>
      <c r="F428" s="44"/>
    </row>
    <row r="429" spans="5:6" x14ac:dyDescent="0.25">
      <c r="E429" s="44"/>
      <c r="F429" s="44"/>
    </row>
    <row r="430" spans="5:6" x14ac:dyDescent="0.25">
      <c r="E430" s="44"/>
      <c r="F430" s="44"/>
    </row>
    <row r="431" spans="5:6" x14ac:dyDescent="0.25">
      <c r="E431" s="44"/>
      <c r="F431" s="44"/>
    </row>
    <row r="432" spans="5:6" x14ac:dyDescent="0.25">
      <c r="E432" s="44"/>
      <c r="F432" s="44"/>
    </row>
    <row r="433" spans="5:6" x14ac:dyDescent="0.25">
      <c r="E433" s="44"/>
      <c r="F433" s="44"/>
    </row>
    <row r="434" spans="5:6" x14ac:dyDescent="0.25">
      <c r="E434" s="44"/>
      <c r="F434" s="44"/>
    </row>
    <row r="435" spans="5:6" x14ac:dyDescent="0.25">
      <c r="E435" s="44"/>
      <c r="F435" s="44"/>
    </row>
    <row r="436" spans="5:6" x14ac:dyDescent="0.25">
      <c r="E436" s="44"/>
      <c r="F436" s="44"/>
    </row>
    <row r="437" spans="5:6" x14ac:dyDescent="0.25">
      <c r="E437" s="44"/>
      <c r="F437" s="44"/>
    </row>
    <row r="438" spans="5:6" x14ac:dyDescent="0.25">
      <c r="E438" s="44"/>
      <c r="F438" s="44"/>
    </row>
    <row r="439" spans="5:6" x14ac:dyDescent="0.25">
      <c r="E439" s="44"/>
      <c r="F439" s="44"/>
    </row>
    <row r="440" spans="5:6" x14ac:dyDescent="0.25">
      <c r="E440" s="44"/>
      <c r="F440" s="44"/>
    </row>
    <row r="441" spans="5:6" x14ac:dyDescent="0.25">
      <c r="E441" s="44"/>
      <c r="F441" s="44"/>
    </row>
    <row r="442" spans="5:6" x14ac:dyDescent="0.25">
      <c r="E442" s="44"/>
      <c r="F442" s="44"/>
    </row>
    <row r="443" spans="5:6" x14ac:dyDescent="0.25">
      <c r="E443" s="44"/>
      <c r="F443" s="44"/>
    </row>
    <row r="444" spans="5:6" x14ac:dyDescent="0.25">
      <c r="E444" s="44"/>
      <c r="F444" s="44"/>
    </row>
    <row r="445" spans="5:6" x14ac:dyDescent="0.25">
      <c r="E445" s="44"/>
      <c r="F445" s="44"/>
    </row>
    <row r="446" spans="5:6" x14ac:dyDescent="0.25">
      <c r="E446" s="44"/>
      <c r="F446" s="44"/>
    </row>
    <row r="447" spans="5:6" x14ac:dyDescent="0.25">
      <c r="E447" s="44"/>
      <c r="F447" s="44"/>
    </row>
    <row r="448" spans="5:6" x14ac:dyDescent="0.25">
      <c r="E448" s="44"/>
      <c r="F448" s="44"/>
    </row>
    <row r="449" spans="5:6" x14ac:dyDescent="0.25">
      <c r="E449" s="44"/>
      <c r="F449" s="44"/>
    </row>
    <row r="450" spans="5:6" x14ac:dyDescent="0.25">
      <c r="E450" s="44"/>
      <c r="F450" s="44"/>
    </row>
    <row r="451" spans="5:6" x14ac:dyDescent="0.25">
      <c r="E451" s="44"/>
      <c r="F451" s="44"/>
    </row>
    <row r="452" spans="5:6" x14ac:dyDescent="0.25">
      <c r="E452" s="44"/>
      <c r="F452" s="44"/>
    </row>
    <row r="453" spans="5:6" x14ac:dyDescent="0.25">
      <c r="E453" s="44"/>
      <c r="F453" s="44"/>
    </row>
    <row r="454" spans="5:6" x14ac:dyDescent="0.25">
      <c r="E454" s="44"/>
      <c r="F454" s="44"/>
    </row>
    <row r="455" spans="5:6" x14ac:dyDescent="0.25">
      <c r="E455" s="44"/>
      <c r="F455" s="44"/>
    </row>
    <row r="456" spans="5:6" x14ac:dyDescent="0.25">
      <c r="E456" s="44"/>
      <c r="F456" s="44"/>
    </row>
    <row r="457" spans="5:6" x14ac:dyDescent="0.25">
      <c r="E457" s="44"/>
      <c r="F457" s="44"/>
    </row>
    <row r="458" spans="5:6" x14ac:dyDescent="0.25">
      <c r="E458" s="44"/>
      <c r="F458" s="44"/>
    </row>
    <row r="459" spans="5:6" x14ac:dyDescent="0.25">
      <c r="E459" s="44"/>
      <c r="F459" s="44"/>
    </row>
    <row r="460" spans="5:6" x14ac:dyDescent="0.25">
      <c r="E460" s="44"/>
      <c r="F460" s="44"/>
    </row>
    <row r="461" spans="5:6" x14ac:dyDescent="0.25">
      <c r="E461" s="44"/>
      <c r="F461" s="44"/>
    </row>
    <row r="462" spans="5:6" x14ac:dyDescent="0.25">
      <c r="E462" s="44"/>
      <c r="F462" s="44"/>
    </row>
    <row r="463" spans="5:6" x14ac:dyDescent="0.25">
      <c r="E463" s="44"/>
      <c r="F463" s="44"/>
    </row>
    <row r="464" spans="5:6" x14ac:dyDescent="0.25">
      <c r="E464" s="44"/>
      <c r="F464" s="44"/>
    </row>
    <row r="465" spans="5:6" x14ac:dyDescent="0.25">
      <c r="E465" s="44"/>
      <c r="F465" s="44"/>
    </row>
    <row r="466" spans="5:6" x14ac:dyDescent="0.25">
      <c r="E466" s="44"/>
      <c r="F466" s="44"/>
    </row>
    <row r="467" spans="5:6" x14ac:dyDescent="0.25">
      <c r="E467" s="44"/>
      <c r="F467" s="44"/>
    </row>
    <row r="468" spans="5:6" x14ac:dyDescent="0.25">
      <c r="E468" s="44"/>
      <c r="F468" s="44"/>
    </row>
    <row r="469" spans="5:6" x14ac:dyDescent="0.25">
      <c r="E469" s="44"/>
      <c r="F469" s="44"/>
    </row>
    <row r="470" spans="5:6" x14ac:dyDescent="0.25">
      <c r="E470" s="44"/>
      <c r="F470" s="44"/>
    </row>
    <row r="471" spans="5:6" x14ac:dyDescent="0.25">
      <c r="E471" s="44"/>
      <c r="F471" s="44"/>
    </row>
    <row r="472" spans="5:6" x14ac:dyDescent="0.25">
      <c r="E472" s="44"/>
      <c r="F472" s="44"/>
    </row>
    <row r="473" spans="5:6" x14ac:dyDescent="0.25">
      <c r="E473" s="44"/>
      <c r="F473" s="44"/>
    </row>
    <row r="474" spans="5:6" x14ac:dyDescent="0.25">
      <c r="E474" s="44"/>
      <c r="F474" s="44"/>
    </row>
    <row r="475" spans="5:6" x14ac:dyDescent="0.25">
      <c r="E475" s="44"/>
      <c r="F475" s="44"/>
    </row>
    <row r="476" spans="5:6" x14ac:dyDescent="0.25">
      <c r="E476" s="44"/>
      <c r="F476" s="44"/>
    </row>
    <row r="477" spans="5:6" x14ac:dyDescent="0.25">
      <c r="E477" s="44"/>
      <c r="F477" s="44"/>
    </row>
    <row r="478" spans="5:6" x14ac:dyDescent="0.25">
      <c r="E478" s="44"/>
      <c r="F478" s="44"/>
    </row>
    <row r="479" spans="5:6" x14ac:dyDescent="0.25">
      <c r="E479" s="44"/>
      <c r="F479" s="44"/>
    </row>
    <row r="480" spans="5:6" x14ac:dyDescent="0.25">
      <c r="E480" s="44"/>
      <c r="F480" s="44"/>
    </row>
    <row r="481" spans="5:6" x14ac:dyDescent="0.25">
      <c r="E481" s="44"/>
      <c r="F481" s="44"/>
    </row>
    <row r="482" spans="5:6" x14ac:dyDescent="0.25">
      <c r="E482" s="44"/>
      <c r="F482" s="44"/>
    </row>
    <row r="483" spans="5:6" x14ac:dyDescent="0.25">
      <c r="E483" s="44"/>
      <c r="F483" s="44"/>
    </row>
    <row r="484" spans="5:6" x14ac:dyDescent="0.25">
      <c r="E484" s="44"/>
      <c r="F484" s="44"/>
    </row>
    <row r="485" spans="5:6" x14ac:dyDescent="0.25">
      <c r="E485" s="44"/>
      <c r="F485" s="44"/>
    </row>
    <row r="486" spans="5:6" x14ac:dyDescent="0.25">
      <c r="E486" s="44"/>
      <c r="F486" s="44"/>
    </row>
    <row r="487" spans="5:6" x14ac:dyDescent="0.25">
      <c r="E487" s="44"/>
      <c r="F487" s="44"/>
    </row>
    <row r="488" spans="5:6" x14ac:dyDescent="0.25">
      <c r="E488" s="44"/>
      <c r="F488" s="44"/>
    </row>
    <row r="489" spans="5:6" x14ac:dyDescent="0.25">
      <c r="E489" s="44"/>
      <c r="F489" s="44"/>
    </row>
    <row r="490" spans="5:6" x14ac:dyDescent="0.25">
      <c r="E490" s="44"/>
      <c r="F490" s="44"/>
    </row>
    <row r="491" spans="5:6" x14ac:dyDescent="0.25">
      <c r="E491" s="44"/>
      <c r="F491" s="44"/>
    </row>
    <row r="492" spans="5:6" x14ac:dyDescent="0.25">
      <c r="E492" s="44"/>
      <c r="F492" s="44"/>
    </row>
    <row r="493" spans="5:6" x14ac:dyDescent="0.25">
      <c r="E493" s="44"/>
      <c r="F493" s="44"/>
    </row>
    <row r="494" spans="5:6" x14ac:dyDescent="0.25">
      <c r="E494" s="44"/>
      <c r="F494" s="44"/>
    </row>
    <row r="495" spans="5:6" x14ac:dyDescent="0.25">
      <c r="E495" s="44"/>
      <c r="F495" s="44"/>
    </row>
    <row r="496" spans="5:6" x14ac:dyDescent="0.25">
      <c r="E496" s="44"/>
      <c r="F496" s="44"/>
    </row>
    <row r="497" spans="5:6" x14ac:dyDescent="0.25">
      <c r="E497" s="44"/>
      <c r="F497" s="44"/>
    </row>
    <row r="498" spans="5:6" x14ac:dyDescent="0.25">
      <c r="E498" s="44"/>
      <c r="F498" s="44"/>
    </row>
    <row r="499" spans="5:6" x14ac:dyDescent="0.25">
      <c r="E499" s="44"/>
      <c r="F499" s="44"/>
    </row>
    <row r="500" spans="5:6" x14ac:dyDescent="0.25">
      <c r="E500" s="44"/>
      <c r="F500" s="44"/>
    </row>
    <row r="501" spans="5:6" x14ac:dyDescent="0.25">
      <c r="E501" s="44"/>
      <c r="F501" s="44"/>
    </row>
    <row r="502" spans="5:6" x14ac:dyDescent="0.25">
      <c r="E502" s="44"/>
      <c r="F502" s="44"/>
    </row>
    <row r="503" spans="5:6" x14ac:dyDescent="0.25">
      <c r="E503" s="44"/>
      <c r="F503" s="44"/>
    </row>
    <row r="504" spans="5:6" x14ac:dyDescent="0.25">
      <c r="E504" s="44"/>
      <c r="F504" s="44"/>
    </row>
    <row r="505" spans="5:6" x14ac:dyDescent="0.25">
      <c r="E505" s="44"/>
      <c r="F505" s="44"/>
    </row>
    <row r="506" spans="5:6" x14ac:dyDescent="0.25">
      <c r="E506" s="44"/>
      <c r="F506" s="44"/>
    </row>
    <row r="507" spans="5:6" x14ac:dyDescent="0.25">
      <c r="E507" s="44"/>
      <c r="F507" s="44"/>
    </row>
    <row r="508" spans="5:6" x14ac:dyDescent="0.25">
      <c r="E508" s="44"/>
      <c r="F508" s="44"/>
    </row>
    <row r="509" spans="5:6" x14ac:dyDescent="0.25">
      <c r="E509" s="44"/>
      <c r="F509" s="44"/>
    </row>
    <row r="510" spans="5:6" x14ac:dyDescent="0.25">
      <c r="E510" s="44"/>
      <c r="F510" s="44"/>
    </row>
    <row r="511" spans="5:6" x14ac:dyDescent="0.25">
      <c r="E511" s="44"/>
      <c r="F511" s="44"/>
    </row>
    <row r="512" spans="5:6" x14ac:dyDescent="0.25">
      <c r="E512" s="44"/>
      <c r="F512" s="44"/>
    </row>
    <row r="513" spans="5:6" x14ac:dyDescent="0.25">
      <c r="E513" s="44"/>
      <c r="F513" s="44"/>
    </row>
    <row r="514" spans="5:6" x14ac:dyDescent="0.25">
      <c r="E514" s="44"/>
      <c r="F514" s="44"/>
    </row>
    <row r="515" spans="5:6" x14ac:dyDescent="0.25">
      <c r="E515" s="44"/>
      <c r="F515" s="44"/>
    </row>
    <row r="516" spans="5:6" x14ac:dyDescent="0.25">
      <c r="E516" s="44"/>
      <c r="F516" s="44"/>
    </row>
    <row r="517" spans="5:6" x14ac:dyDescent="0.25">
      <c r="E517" s="44"/>
      <c r="F517" s="44"/>
    </row>
    <row r="518" spans="5:6" x14ac:dyDescent="0.25">
      <c r="E518" s="44"/>
      <c r="F518" s="44"/>
    </row>
    <row r="519" spans="5:6" x14ac:dyDescent="0.25">
      <c r="E519" s="44"/>
      <c r="F519" s="44"/>
    </row>
    <row r="520" spans="5:6" x14ac:dyDescent="0.25">
      <c r="E520" s="44"/>
      <c r="F520" s="44"/>
    </row>
    <row r="521" spans="5:6" x14ac:dyDescent="0.25">
      <c r="E521" s="44"/>
      <c r="F521" s="44"/>
    </row>
    <row r="522" spans="5:6" x14ac:dyDescent="0.25">
      <c r="E522" s="44"/>
      <c r="F522" s="44"/>
    </row>
    <row r="523" spans="5:6" x14ac:dyDescent="0.25">
      <c r="E523" s="44"/>
      <c r="F523" s="44"/>
    </row>
    <row r="524" spans="5:6" x14ac:dyDescent="0.25">
      <c r="E524" s="44"/>
      <c r="F524" s="44"/>
    </row>
    <row r="525" spans="5:6" x14ac:dyDescent="0.25">
      <c r="E525" s="44"/>
      <c r="F525" s="44"/>
    </row>
    <row r="526" spans="5:6" x14ac:dyDescent="0.25">
      <c r="E526" s="44"/>
      <c r="F526" s="44"/>
    </row>
    <row r="527" spans="5:6" x14ac:dyDescent="0.25">
      <c r="E527" s="44"/>
      <c r="F527" s="44"/>
    </row>
    <row r="528" spans="5:6" x14ac:dyDescent="0.25">
      <c r="E528" s="44"/>
      <c r="F528" s="44"/>
    </row>
    <row r="529" spans="5:6" x14ac:dyDescent="0.25">
      <c r="E529" s="44"/>
      <c r="F529" s="44"/>
    </row>
    <row r="530" spans="5:6" x14ac:dyDescent="0.25">
      <c r="E530" s="44"/>
      <c r="F530" s="44"/>
    </row>
    <row r="531" spans="5:6" x14ac:dyDescent="0.25">
      <c r="E531" s="44"/>
      <c r="F531" s="44"/>
    </row>
    <row r="532" spans="5:6" x14ac:dyDescent="0.25">
      <c r="E532" s="44"/>
      <c r="F532" s="44"/>
    </row>
    <row r="533" spans="5:6" x14ac:dyDescent="0.25">
      <c r="E533" s="44"/>
      <c r="F533" s="44"/>
    </row>
    <row r="534" spans="5:6" x14ac:dyDescent="0.25">
      <c r="E534" s="44"/>
      <c r="F534" s="44"/>
    </row>
    <row r="535" spans="5:6" x14ac:dyDescent="0.25">
      <c r="E535" s="44"/>
      <c r="F535" s="44"/>
    </row>
    <row r="536" spans="5:6" x14ac:dyDescent="0.25">
      <c r="E536" s="44"/>
      <c r="F536" s="44"/>
    </row>
    <row r="537" spans="5:6" x14ac:dyDescent="0.25">
      <c r="E537" s="44"/>
      <c r="F537" s="44"/>
    </row>
    <row r="538" spans="5:6" x14ac:dyDescent="0.25">
      <c r="E538" s="44"/>
      <c r="F538" s="44"/>
    </row>
    <row r="539" spans="5:6" x14ac:dyDescent="0.25">
      <c r="E539" s="44"/>
      <c r="F539" s="44"/>
    </row>
    <row r="540" spans="5:6" x14ac:dyDescent="0.25">
      <c r="E540" s="44"/>
      <c r="F540" s="44"/>
    </row>
    <row r="541" spans="5:6" x14ac:dyDescent="0.25">
      <c r="E541" s="44"/>
      <c r="F541" s="44"/>
    </row>
    <row r="542" spans="5:6" x14ac:dyDescent="0.25">
      <c r="E542" s="44"/>
      <c r="F542" s="44"/>
    </row>
    <row r="543" spans="5:6" x14ac:dyDescent="0.25">
      <c r="E543" s="44"/>
      <c r="F543" s="44"/>
    </row>
    <row r="544" spans="5:6" x14ac:dyDescent="0.25">
      <c r="E544" s="44"/>
      <c r="F544" s="44"/>
    </row>
    <row r="545" spans="5:6" x14ac:dyDescent="0.25">
      <c r="E545" s="44"/>
      <c r="F545" s="44"/>
    </row>
    <row r="546" spans="5:6" x14ac:dyDescent="0.25">
      <c r="E546" s="44"/>
      <c r="F546" s="44"/>
    </row>
    <row r="547" spans="5:6" x14ac:dyDescent="0.25">
      <c r="E547" s="44"/>
      <c r="F547" s="44"/>
    </row>
    <row r="548" spans="5:6" x14ac:dyDescent="0.25">
      <c r="E548" s="44"/>
      <c r="F548" s="44"/>
    </row>
    <row r="549" spans="5:6" x14ac:dyDescent="0.25">
      <c r="E549" s="44"/>
      <c r="F549" s="44"/>
    </row>
    <row r="550" spans="5:6" x14ac:dyDescent="0.25">
      <c r="E550" s="44"/>
      <c r="F550" s="44"/>
    </row>
    <row r="551" spans="5:6" x14ac:dyDescent="0.25">
      <c r="E551" s="44"/>
      <c r="F551" s="44"/>
    </row>
    <row r="552" spans="5:6" x14ac:dyDescent="0.25">
      <c r="E552" s="44"/>
      <c r="F552" s="44"/>
    </row>
    <row r="553" spans="5:6" x14ac:dyDescent="0.25">
      <c r="E553" s="44"/>
      <c r="F553" s="44"/>
    </row>
    <row r="554" spans="5:6" x14ac:dyDescent="0.25">
      <c r="E554" s="44"/>
      <c r="F554" s="44"/>
    </row>
    <row r="555" spans="5:6" x14ac:dyDescent="0.25">
      <c r="E555" s="44"/>
      <c r="F555" s="44"/>
    </row>
    <row r="556" spans="5:6" x14ac:dyDescent="0.25">
      <c r="E556" s="44"/>
      <c r="F556" s="44"/>
    </row>
    <row r="557" spans="5:6" x14ac:dyDescent="0.25">
      <c r="E557" s="44"/>
      <c r="F557" s="44"/>
    </row>
    <row r="558" spans="5:6" x14ac:dyDescent="0.25">
      <c r="E558" s="44"/>
      <c r="F558" s="44"/>
    </row>
    <row r="559" spans="5:6" x14ac:dyDescent="0.25">
      <c r="E559" s="44"/>
      <c r="F559" s="44"/>
    </row>
    <row r="560" spans="5:6" x14ac:dyDescent="0.25">
      <c r="E560" s="44"/>
      <c r="F560" s="44"/>
    </row>
    <row r="561" spans="5:6" x14ac:dyDescent="0.25">
      <c r="E561" s="44"/>
      <c r="F561" s="44"/>
    </row>
    <row r="562" spans="5:6" x14ac:dyDescent="0.25">
      <c r="E562" s="44"/>
      <c r="F562" s="44"/>
    </row>
    <row r="563" spans="5:6" x14ac:dyDescent="0.25">
      <c r="E563" s="44"/>
      <c r="F563" s="44"/>
    </row>
    <row r="564" spans="5:6" x14ac:dyDescent="0.25">
      <c r="E564" s="44"/>
      <c r="F564" s="44"/>
    </row>
    <row r="565" spans="5:6" x14ac:dyDescent="0.25">
      <c r="E565" s="44"/>
      <c r="F565" s="44"/>
    </row>
  </sheetData>
  <mergeCells count="28">
    <mergeCell ref="D37:N37"/>
    <mergeCell ref="H4:K4"/>
    <mergeCell ref="C36:N36"/>
    <mergeCell ref="C34:N34"/>
    <mergeCell ref="K12:K13"/>
    <mergeCell ref="L12:L13"/>
    <mergeCell ref="M12:M13"/>
    <mergeCell ref="N12:N13"/>
    <mergeCell ref="L6:L8"/>
    <mergeCell ref="M6:N8"/>
    <mergeCell ref="M9:N9"/>
    <mergeCell ref="M10:N10"/>
    <mergeCell ref="M11:N11"/>
    <mergeCell ref="C12:C13"/>
    <mergeCell ref="D12:D13"/>
    <mergeCell ref="E12:E13"/>
    <mergeCell ref="F12:F13"/>
    <mergeCell ref="G12:J12"/>
    <mergeCell ref="C1:N1"/>
    <mergeCell ref="C3:N3"/>
    <mergeCell ref="D5:G5"/>
    <mergeCell ref="H5:K5"/>
    <mergeCell ref="L5:N5"/>
    <mergeCell ref="C6:C8"/>
    <mergeCell ref="D6:D8"/>
    <mergeCell ref="E6:E8"/>
    <mergeCell ref="F6:F8"/>
    <mergeCell ref="G6:K7"/>
  </mergeCells>
  <conditionalFormatting sqref="C9:C10">
    <cfRule type="top10" dxfId="3" priority="1" stopIfTrue="1" percent="1" rank="10"/>
  </conditionalFormatting>
  <conditionalFormatting sqref="C11">
    <cfRule type="top10" dxfId="2" priority="2" stopIfTrue="1" percent="1" rank="10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555"/>
  <sheetViews>
    <sheetView tabSelected="1" topLeftCell="B1" zoomScale="70" zoomScaleNormal="70" workbookViewId="0">
      <selection activeCell="C1" sqref="C1:O30"/>
    </sheetView>
  </sheetViews>
  <sheetFormatPr baseColWidth="10" defaultColWidth="13.140625" defaultRowHeight="15" x14ac:dyDescent="0.25"/>
  <cols>
    <col min="1" max="1" width="19.5703125" style="2" customWidth="1"/>
    <col min="2" max="2" width="16.5703125" style="2" customWidth="1"/>
    <col min="3" max="3" width="5.7109375" style="44" bestFit="1" customWidth="1"/>
    <col min="4" max="4" width="46.85546875" style="44" customWidth="1"/>
    <col min="5" max="5" width="10.28515625" style="2" customWidth="1"/>
    <col min="6" max="6" width="12.7109375" customWidth="1"/>
    <col min="7" max="7" width="19.28515625" style="2" customWidth="1"/>
    <col min="8" max="8" width="18.140625" style="2" customWidth="1"/>
    <col min="9" max="9" width="16.5703125" style="2" customWidth="1"/>
    <col min="10" max="10" width="18.7109375" style="2" customWidth="1"/>
    <col min="11" max="11" width="17.7109375" style="2" customWidth="1"/>
    <col min="12" max="12" width="24.5703125" style="2" customWidth="1"/>
    <col min="13" max="13" width="18.7109375" style="2" customWidth="1"/>
    <col min="14" max="14" width="23.42578125" style="2" customWidth="1"/>
    <col min="15" max="15" width="19" style="2" bestFit="1" customWidth="1"/>
    <col min="16" max="16" width="15" style="2" bestFit="1" customWidth="1"/>
    <col min="17" max="254" width="13.140625" style="2"/>
    <col min="255" max="255" width="19.5703125" style="2" customWidth="1"/>
    <col min="256" max="256" width="16.5703125" style="2" customWidth="1"/>
    <col min="257" max="257" width="5.7109375" style="2" bestFit="1" customWidth="1"/>
    <col min="258" max="258" width="88.140625" style="2" customWidth="1"/>
    <col min="259" max="259" width="18.85546875" style="2" customWidth="1"/>
    <col min="260" max="260" width="18.140625" style="2" customWidth="1"/>
    <col min="261" max="261" width="19.28515625" style="2" customWidth="1"/>
    <col min="262" max="262" width="14.28515625" style="2" customWidth="1"/>
    <col min="263" max="263" width="16.5703125" style="2" customWidth="1"/>
    <col min="264" max="264" width="0" style="2" hidden="1" customWidth="1"/>
    <col min="265" max="265" width="14.28515625" style="2" customWidth="1"/>
    <col min="266" max="266" width="33.7109375" style="2" customWidth="1"/>
    <col min="267" max="267" width="18.7109375" style="2" customWidth="1"/>
    <col min="268" max="268" width="40.140625" style="2" customWidth="1"/>
    <col min="269" max="269" width="17.7109375" style="2" customWidth="1"/>
    <col min="270" max="270" width="19.5703125" style="2" customWidth="1"/>
    <col min="271" max="271" width="13.140625" style="2"/>
    <col min="272" max="272" width="15" style="2" bestFit="1" customWidth="1"/>
    <col min="273" max="510" width="13.140625" style="2"/>
    <col min="511" max="511" width="19.5703125" style="2" customWidth="1"/>
    <col min="512" max="512" width="16.5703125" style="2" customWidth="1"/>
    <col min="513" max="513" width="5.7109375" style="2" bestFit="1" customWidth="1"/>
    <col min="514" max="514" width="88.140625" style="2" customWidth="1"/>
    <col min="515" max="515" width="18.85546875" style="2" customWidth="1"/>
    <col min="516" max="516" width="18.140625" style="2" customWidth="1"/>
    <col min="517" max="517" width="19.28515625" style="2" customWidth="1"/>
    <col min="518" max="518" width="14.28515625" style="2" customWidth="1"/>
    <col min="519" max="519" width="16.5703125" style="2" customWidth="1"/>
    <col min="520" max="520" width="0" style="2" hidden="1" customWidth="1"/>
    <col min="521" max="521" width="14.28515625" style="2" customWidth="1"/>
    <col min="522" max="522" width="33.7109375" style="2" customWidth="1"/>
    <col min="523" max="523" width="18.7109375" style="2" customWidth="1"/>
    <col min="524" max="524" width="40.140625" style="2" customWidth="1"/>
    <col min="525" max="525" width="17.7109375" style="2" customWidth="1"/>
    <col min="526" max="526" width="19.5703125" style="2" customWidth="1"/>
    <col min="527" max="527" width="13.140625" style="2"/>
    <col min="528" max="528" width="15" style="2" bestFit="1" customWidth="1"/>
    <col min="529" max="766" width="13.140625" style="2"/>
    <col min="767" max="767" width="19.5703125" style="2" customWidth="1"/>
    <col min="768" max="768" width="16.5703125" style="2" customWidth="1"/>
    <col min="769" max="769" width="5.7109375" style="2" bestFit="1" customWidth="1"/>
    <col min="770" max="770" width="88.140625" style="2" customWidth="1"/>
    <col min="771" max="771" width="18.85546875" style="2" customWidth="1"/>
    <col min="772" max="772" width="18.140625" style="2" customWidth="1"/>
    <col min="773" max="773" width="19.28515625" style="2" customWidth="1"/>
    <col min="774" max="774" width="14.28515625" style="2" customWidth="1"/>
    <col min="775" max="775" width="16.5703125" style="2" customWidth="1"/>
    <col min="776" max="776" width="0" style="2" hidden="1" customWidth="1"/>
    <col min="777" max="777" width="14.28515625" style="2" customWidth="1"/>
    <col min="778" max="778" width="33.7109375" style="2" customWidth="1"/>
    <col min="779" max="779" width="18.7109375" style="2" customWidth="1"/>
    <col min="780" max="780" width="40.140625" style="2" customWidth="1"/>
    <col min="781" max="781" width="17.7109375" style="2" customWidth="1"/>
    <col min="782" max="782" width="19.5703125" style="2" customWidth="1"/>
    <col min="783" max="783" width="13.140625" style="2"/>
    <col min="784" max="784" width="15" style="2" bestFit="1" customWidth="1"/>
    <col min="785" max="1022" width="13.140625" style="2"/>
    <col min="1023" max="1023" width="19.5703125" style="2" customWidth="1"/>
    <col min="1024" max="1024" width="16.5703125" style="2" customWidth="1"/>
    <col min="1025" max="1025" width="5.7109375" style="2" bestFit="1" customWidth="1"/>
    <col min="1026" max="1026" width="88.140625" style="2" customWidth="1"/>
    <col min="1027" max="1027" width="18.85546875" style="2" customWidth="1"/>
    <col min="1028" max="1028" width="18.140625" style="2" customWidth="1"/>
    <col min="1029" max="1029" width="19.28515625" style="2" customWidth="1"/>
    <col min="1030" max="1030" width="14.28515625" style="2" customWidth="1"/>
    <col min="1031" max="1031" width="16.5703125" style="2" customWidth="1"/>
    <col min="1032" max="1032" width="0" style="2" hidden="1" customWidth="1"/>
    <col min="1033" max="1033" width="14.28515625" style="2" customWidth="1"/>
    <col min="1034" max="1034" width="33.7109375" style="2" customWidth="1"/>
    <col min="1035" max="1035" width="18.7109375" style="2" customWidth="1"/>
    <col min="1036" max="1036" width="40.140625" style="2" customWidth="1"/>
    <col min="1037" max="1037" width="17.7109375" style="2" customWidth="1"/>
    <col min="1038" max="1038" width="19.5703125" style="2" customWidth="1"/>
    <col min="1039" max="1039" width="13.140625" style="2"/>
    <col min="1040" max="1040" width="15" style="2" bestFit="1" customWidth="1"/>
    <col min="1041" max="1278" width="13.140625" style="2"/>
    <col min="1279" max="1279" width="19.5703125" style="2" customWidth="1"/>
    <col min="1280" max="1280" width="16.5703125" style="2" customWidth="1"/>
    <col min="1281" max="1281" width="5.7109375" style="2" bestFit="1" customWidth="1"/>
    <col min="1282" max="1282" width="88.140625" style="2" customWidth="1"/>
    <col min="1283" max="1283" width="18.85546875" style="2" customWidth="1"/>
    <col min="1284" max="1284" width="18.140625" style="2" customWidth="1"/>
    <col min="1285" max="1285" width="19.28515625" style="2" customWidth="1"/>
    <col min="1286" max="1286" width="14.28515625" style="2" customWidth="1"/>
    <col min="1287" max="1287" width="16.5703125" style="2" customWidth="1"/>
    <col min="1288" max="1288" width="0" style="2" hidden="1" customWidth="1"/>
    <col min="1289" max="1289" width="14.28515625" style="2" customWidth="1"/>
    <col min="1290" max="1290" width="33.7109375" style="2" customWidth="1"/>
    <col min="1291" max="1291" width="18.7109375" style="2" customWidth="1"/>
    <col min="1292" max="1292" width="40.140625" style="2" customWidth="1"/>
    <col min="1293" max="1293" width="17.7109375" style="2" customWidth="1"/>
    <col min="1294" max="1294" width="19.5703125" style="2" customWidth="1"/>
    <col min="1295" max="1295" width="13.140625" style="2"/>
    <col min="1296" max="1296" width="15" style="2" bestFit="1" customWidth="1"/>
    <col min="1297" max="1534" width="13.140625" style="2"/>
    <col min="1535" max="1535" width="19.5703125" style="2" customWidth="1"/>
    <col min="1536" max="1536" width="16.5703125" style="2" customWidth="1"/>
    <col min="1537" max="1537" width="5.7109375" style="2" bestFit="1" customWidth="1"/>
    <col min="1538" max="1538" width="88.140625" style="2" customWidth="1"/>
    <col min="1539" max="1539" width="18.85546875" style="2" customWidth="1"/>
    <col min="1540" max="1540" width="18.140625" style="2" customWidth="1"/>
    <col min="1541" max="1541" width="19.28515625" style="2" customWidth="1"/>
    <col min="1542" max="1542" width="14.28515625" style="2" customWidth="1"/>
    <col min="1543" max="1543" width="16.5703125" style="2" customWidth="1"/>
    <col min="1544" max="1544" width="0" style="2" hidden="1" customWidth="1"/>
    <col min="1545" max="1545" width="14.28515625" style="2" customWidth="1"/>
    <col min="1546" max="1546" width="33.7109375" style="2" customWidth="1"/>
    <col min="1547" max="1547" width="18.7109375" style="2" customWidth="1"/>
    <col min="1548" max="1548" width="40.140625" style="2" customWidth="1"/>
    <col min="1549" max="1549" width="17.7109375" style="2" customWidth="1"/>
    <col min="1550" max="1550" width="19.5703125" style="2" customWidth="1"/>
    <col min="1551" max="1551" width="13.140625" style="2"/>
    <col min="1552" max="1552" width="15" style="2" bestFit="1" customWidth="1"/>
    <col min="1553" max="1790" width="13.140625" style="2"/>
    <col min="1791" max="1791" width="19.5703125" style="2" customWidth="1"/>
    <col min="1792" max="1792" width="16.5703125" style="2" customWidth="1"/>
    <col min="1793" max="1793" width="5.7109375" style="2" bestFit="1" customWidth="1"/>
    <col min="1794" max="1794" width="88.140625" style="2" customWidth="1"/>
    <col min="1795" max="1795" width="18.85546875" style="2" customWidth="1"/>
    <col min="1796" max="1796" width="18.140625" style="2" customWidth="1"/>
    <col min="1797" max="1797" width="19.28515625" style="2" customWidth="1"/>
    <col min="1798" max="1798" width="14.28515625" style="2" customWidth="1"/>
    <col min="1799" max="1799" width="16.5703125" style="2" customWidth="1"/>
    <col min="1800" max="1800" width="0" style="2" hidden="1" customWidth="1"/>
    <col min="1801" max="1801" width="14.28515625" style="2" customWidth="1"/>
    <col min="1802" max="1802" width="33.7109375" style="2" customWidth="1"/>
    <col min="1803" max="1803" width="18.7109375" style="2" customWidth="1"/>
    <col min="1804" max="1804" width="40.140625" style="2" customWidth="1"/>
    <col min="1805" max="1805" width="17.7109375" style="2" customWidth="1"/>
    <col min="1806" max="1806" width="19.5703125" style="2" customWidth="1"/>
    <col min="1807" max="1807" width="13.140625" style="2"/>
    <col min="1808" max="1808" width="15" style="2" bestFit="1" customWidth="1"/>
    <col min="1809" max="2046" width="13.140625" style="2"/>
    <col min="2047" max="2047" width="19.5703125" style="2" customWidth="1"/>
    <col min="2048" max="2048" width="16.5703125" style="2" customWidth="1"/>
    <col min="2049" max="2049" width="5.7109375" style="2" bestFit="1" customWidth="1"/>
    <col min="2050" max="2050" width="88.140625" style="2" customWidth="1"/>
    <col min="2051" max="2051" width="18.85546875" style="2" customWidth="1"/>
    <col min="2052" max="2052" width="18.140625" style="2" customWidth="1"/>
    <col min="2053" max="2053" width="19.28515625" style="2" customWidth="1"/>
    <col min="2054" max="2054" width="14.28515625" style="2" customWidth="1"/>
    <col min="2055" max="2055" width="16.5703125" style="2" customWidth="1"/>
    <col min="2056" max="2056" width="0" style="2" hidden="1" customWidth="1"/>
    <col min="2057" max="2057" width="14.28515625" style="2" customWidth="1"/>
    <col min="2058" max="2058" width="33.7109375" style="2" customWidth="1"/>
    <col min="2059" max="2059" width="18.7109375" style="2" customWidth="1"/>
    <col min="2060" max="2060" width="40.140625" style="2" customWidth="1"/>
    <col min="2061" max="2061" width="17.7109375" style="2" customWidth="1"/>
    <col min="2062" max="2062" width="19.5703125" style="2" customWidth="1"/>
    <col min="2063" max="2063" width="13.140625" style="2"/>
    <col min="2064" max="2064" width="15" style="2" bestFit="1" customWidth="1"/>
    <col min="2065" max="2302" width="13.140625" style="2"/>
    <col min="2303" max="2303" width="19.5703125" style="2" customWidth="1"/>
    <col min="2304" max="2304" width="16.5703125" style="2" customWidth="1"/>
    <col min="2305" max="2305" width="5.7109375" style="2" bestFit="1" customWidth="1"/>
    <col min="2306" max="2306" width="88.140625" style="2" customWidth="1"/>
    <col min="2307" max="2307" width="18.85546875" style="2" customWidth="1"/>
    <col min="2308" max="2308" width="18.140625" style="2" customWidth="1"/>
    <col min="2309" max="2309" width="19.28515625" style="2" customWidth="1"/>
    <col min="2310" max="2310" width="14.28515625" style="2" customWidth="1"/>
    <col min="2311" max="2311" width="16.5703125" style="2" customWidth="1"/>
    <col min="2312" max="2312" width="0" style="2" hidden="1" customWidth="1"/>
    <col min="2313" max="2313" width="14.28515625" style="2" customWidth="1"/>
    <col min="2314" max="2314" width="33.7109375" style="2" customWidth="1"/>
    <col min="2315" max="2315" width="18.7109375" style="2" customWidth="1"/>
    <col min="2316" max="2316" width="40.140625" style="2" customWidth="1"/>
    <col min="2317" max="2317" width="17.7109375" style="2" customWidth="1"/>
    <col min="2318" max="2318" width="19.5703125" style="2" customWidth="1"/>
    <col min="2319" max="2319" width="13.140625" style="2"/>
    <col min="2320" max="2320" width="15" style="2" bestFit="1" customWidth="1"/>
    <col min="2321" max="2558" width="13.140625" style="2"/>
    <col min="2559" max="2559" width="19.5703125" style="2" customWidth="1"/>
    <col min="2560" max="2560" width="16.5703125" style="2" customWidth="1"/>
    <col min="2561" max="2561" width="5.7109375" style="2" bestFit="1" customWidth="1"/>
    <col min="2562" max="2562" width="88.140625" style="2" customWidth="1"/>
    <col min="2563" max="2563" width="18.85546875" style="2" customWidth="1"/>
    <col min="2564" max="2564" width="18.140625" style="2" customWidth="1"/>
    <col min="2565" max="2565" width="19.28515625" style="2" customWidth="1"/>
    <col min="2566" max="2566" width="14.28515625" style="2" customWidth="1"/>
    <col min="2567" max="2567" width="16.5703125" style="2" customWidth="1"/>
    <col min="2568" max="2568" width="0" style="2" hidden="1" customWidth="1"/>
    <col min="2569" max="2569" width="14.28515625" style="2" customWidth="1"/>
    <col min="2570" max="2570" width="33.7109375" style="2" customWidth="1"/>
    <col min="2571" max="2571" width="18.7109375" style="2" customWidth="1"/>
    <col min="2572" max="2572" width="40.140625" style="2" customWidth="1"/>
    <col min="2573" max="2573" width="17.7109375" style="2" customWidth="1"/>
    <col min="2574" max="2574" width="19.5703125" style="2" customWidth="1"/>
    <col min="2575" max="2575" width="13.140625" style="2"/>
    <col min="2576" max="2576" width="15" style="2" bestFit="1" customWidth="1"/>
    <col min="2577" max="2814" width="13.140625" style="2"/>
    <col min="2815" max="2815" width="19.5703125" style="2" customWidth="1"/>
    <col min="2816" max="2816" width="16.5703125" style="2" customWidth="1"/>
    <col min="2817" max="2817" width="5.7109375" style="2" bestFit="1" customWidth="1"/>
    <col min="2818" max="2818" width="88.140625" style="2" customWidth="1"/>
    <col min="2819" max="2819" width="18.85546875" style="2" customWidth="1"/>
    <col min="2820" max="2820" width="18.140625" style="2" customWidth="1"/>
    <col min="2821" max="2821" width="19.28515625" style="2" customWidth="1"/>
    <col min="2822" max="2822" width="14.28515625" style="2" customWidth="1"/>
    <col min="2823" max="2823" width="16.5703125" style="2" customWidth="1"/>
    <col min="2824" max="2824" width="0" style="2" hidden="1" customWidth="1"/>
    <col min="2825" max="2825" width="14.28515625" style="2" customWidth="1"/>
    <col min="2826" max="2826" width="33.7109375" style="2" customWidth="1"/>
    <col min="2827" max="2827" width="18.7109375" style="2" customWidth="1"/>
    <col min="2828" max="2828" width="40.140625" style="2" customWidth="1"/>
    <col min="2829" max="2829" width="17.7109375" style="2" customWidth="1"/>
    <col min="2830" max="2830" width="19.5703125" style="2" customWidth="1"/>
    <col min="2831" max="2831" width="13.140625" style="2"/>
    <col min="2832" max="2832" width="15" style="2" bestFit="1" customWidth="1"/>
    <col min="2833" max="3070" width="13.140625" style="2"/>
    <col min="3071" max="3071" width="19.5703125" style="2" customWidth="1"/>
    <col min="3072" max="3072" width="16.5703125" style="2" customWidth="1"/>
    <col min="3073" max="3073" width="5.7109375" style="2" bestFit="1" customWidth="1"/>
    <col min="3074" max="3074" width="88.140625" style="2" customWidth="1"/>
    <col min="3075" max="3075" width="18.85546875" style="2" customWidth="1"/>
    <col min="3076" max="3076" width="18.140625" style="2" customWidth="1"/>
    <col min="3077" max="3077" width="19.28515625" style="2" customWidth="1"/>
    <col min="3078" max="3078" width="14.28515625" style="2" customWidth="1"/>
    <col min="3079" max="3079" width="16.5703125" style="2" customWidth="1"/>
    <col min="3080" max="3080" width="0" style="2" hidden="1" customWidth="1"/>
    <col min="3081" max="3081" width="14.28515625" style="2" customWidth="1"/>
    <col min="3082" max="3082" width="33.7109375" style="2" customWidth="1"/>
    <col min="3083" max="3083" width="18.7109375" style="2" customWidth="1"/>
    <col min="3084" max="3084" width="40.140625" style="2" customWidth="1"/>
    <col min="3085" max="3085" width="17.7109375" style="2" customWidth="1"/>
    <col min="3086" max="3086" width="19.5703125" style="2" customWidth="1"/>
    <col min="3087" max="3087" width="13.140625" style="2"/>
    <col min="3088" max="3088" width="15" style="2" bestFit="1" customWidth="1"/>
    <col min="3089" max="3326" width="13.140625" style="2"/>
    <col min="3327" max="3327" width="19.5703125" style="2" customWidth="1"/>
    <col min="3328" max="3328" width="16.5703125" style="2" customWidth="1"/>
    <col min="3329" max="3329" width="5.7109375" style="2" bestFit="1" customWidth="1"/>
    <col min="3330" max="3330" width="88.140625" style="2" customWidth="1"/>
    <col min="3331" max="3331" width="18.85546875" style="2" customWidth="1"/>
    <col min="3332" max="3332" width="18.140625" style="2" customWidth="1"/>
    <col min="3333" max="3333" width="19.28515625" style="2" customWidth="1"/>
    <col min="3334" max="3334" width="14.28515625" style="2" customWidth="1"/>
    <col min="3335" max="3335" width="16.5703125" style="2" customWidth="1"/>
    <col min="3336" max="3336" width="0" style="2" hidden="1" customWidth="1"/>
    <col min="3337" max="3337" width="14.28515625" style="2" customWidth="1"/>
    <col min="3338" max="3338" width="33.7109375" style="2" customWidth="1"/>
    <col min="3339" max="3339" width="18.7109375" style="2" customWidth="1"/>
    <col min="3340" max="3340" width="40.140625" style="2" customWidth="1"/>
    <col min="3341" max="3341" width="17.7109375" style="2" customWidth="1"/>
    <col min="3342" max="3342" width="19.5703125" style="2" customWidth="1"/>
    <col min="3343" max="3343" width="13.140625" style="2"/>
    <col min="3344" max="3344" width="15" style="2" bestFit="1" customWidth="1"/>
    <col min="3345" max="3582" width="13.140625" style="2"/>
    <col min="3583" max="3583" width="19.5703125" style="2" customWidth="1"/>
    <col min="3584" max="3584" width="16.5703125" style="2" customWidth="1"/>
    <col min="3585" max="3585" width="5.7109375" style="2" bestFit="1" customWidth="1"/>
    <col min="3586" max="3586" width="88.140625" style="2" customWidth="1"/>
    <col min="3587" max="3587" width="18.85546875" style="2" customWidth="1"/>
    <col min="3588" max="3588" width="18.140625" style="2" customWidth="1"/>
    <col min="3589" max="3589" width="19.28515625" style="2" customWidth="1"/>
    <col min="3590" max="3590" width="14.28515625" style="2" customWidth="1"/>
    <col min="3591" max="3591" width="16.5703125" style="2" customWidth="1"/>
    <col min="3592" max="3592" width="0" style="2" hidden="1" customWidth="1"/>
    <col min="3593" max="3593" width="14.28515625" style="2" customWidth="1"/>
    <col min="3594" max="3594" width="33.7109375" style="2" customWidth="1"/>
    <col min="3595" max="3595" width="18.7109375" style="2" customWidth="1"/>
    <col min="3596" max="3596" width="40.140625" style="2" customWidth="1"/>
    <col min="3597" max="3597" width="17.7109375" style="2" customWidth="1"/>
    <col min="3598" max="3598" width="19.5703125" style="2" customWidth="1"/>
    <col min="3599" max="3599" width="13.140625" style="2"/>
    <col min="3600" max="3600" width="15" style="2" bestFit="1" customWidth="1"/>
    <col min="3601" max="3838" width="13.140625" style="2"/>
    <col min="3839" max="3839" width="19.5703125" style="2" customWidth="1"/>
    <col min="3840" max="3840" width="16.5703125" style="2" customWidth="1"/>
    <col min="3841" max="3841" width="5.7109375" style="2" bestFit="1" customWidth="1"/>
    <col min="3842" max="3842" width="88.140625" style="2" customWidth="1"/>
    <col min="3843" max="3843" width="18.85546875" style="2" customWidth="1"/>
    <col min="3844" max="3844" width="18.140625" style="2" customWidth="1"/>
    <col min="3845" max="3845" width="19.28515625" style="2" customWidth="1"/>
    <col min="3846" max="3846" width="14.28515625" style="2" customWidth="1"/>
    <col min="3847" max="3847" width="16.5703125" style="2" customWidth="1"/>
    <col min="3848" max="3848" width="0" style="2" hidden="1" customWidth="1"/>
    <col min="3849" max="3849" width="14.28515625" style="2" customWidth="1"/>
    <col min="3850" max="3850" width="33.7109375" style="2" customWidth="1"/>
    <col min="3851" max="3851" width="18.7109375" style="2" customWidth="1"/>
    <col min="3852" max="3852" width="40.140625" style="2" customWidth="1"/>
    <col min="3853" max="3853" width="17.7109375" style="2" customWidth="1"/>
    <col min="3854" max="3854" width="19.5703125" style="2" customWidth="1"/>
    <col min="3855" max="3855" width="13.140625" style="2"/>
    <col min="3856" max="3856" width="15" style="2" bestFit="1" customWidth="1"/>
    <col min="3857" max="4094" width="13.140625" style="2"/>
    <col min="4095" max="4095" width="19.5703125" style="2" customWidth="1"/>
    <col min="4096" max="4096" width="16.5703125" style="2" customWidth="1"/>
    <col min="4097" max="4097" width="5.7109375" style="2" bestFit="1" customWidth="1"/>
    <col min="4098" max="4098" width="88.140625" style="2" customWidth="1"/>
    <col min="4099" max="4099" width="18.85546875" style="2" customWidth="1"/>
    <col min="4100" max="4100" width="18.140625" style="2" customWidth="1"/>
    <col min="4101" max="4101" width="19.28515625" style="2" customWidth="1"/>
    <col min="4102" max="4102" width="14.28515625" style="2" customWidth="1"/>
    <col min="4103" max="4103" width="16.5703125" style="2" customWidth="1"/>
    <col min="4104" max="4104" width="0" style="2" hidden="1" customWidth="1"/>
    <col min="4105" max="4105" width="14.28515625" style="2" customWidth="1"/>
    <col min="4106" max="4106" width="33.7109375" style="2" customWidth="1"/>
    <col min="4107" max="4107" width="18.7109375" style="2" customWidth="1"/>
    <col min="4108" max="4108" width="40.140625" style="2" customWidth="1"/>
    <col min="4109" max="4109" width="17.7109375" style="2" customWidth="1"/>
    <col min="4110" max="4110" width="19.5703125" style="2" customWidth="1"/>
    <col min="4111" max="4111" width="13.140625" style="2"/>
    <col min="4112" max="4112" width="15" style="2" bestFit="1" customWidth="1"/>
    <col min="4113" max="4350" width="13.140625" style="2"/>
    <col min="4351" max="4351" width="19.5703125" style="2" customWidth="1"/>
    <col min="4352" max="4352" width="16.5703125" style="2" customWidth="1"/>
    <col min="4353" max="4353" width="5.7109375" style="2" bestFit="1" customWidth="1"/>
    <col min="4354" max="4354" width="88.140625" style="2" customWidth="1"/>
    <col min="4355" max="4355" width="18.85546875" style="2" customWidth="1"/>
    <col min="4356" max="4356" width="18.140625" style="2" customWidth="1"/>
    <col min="4357" max="4357" width="19.28515625" style="2" customWidth="1"/>
    <col min="4358" max="4358" width="14.28515625" style="2" customWidth="1"/>
    <col min="4359" max="4359" width="16.5703125" style="2" customWidth="1"/>
    <col min="4360" max="4360" width="0" style="2" hidden="1" customWidth="1"/>
    <col min="4361" max="4361" width="14.28515625" style="2" customWidth="1"/>
    <col min="4362" max="4362" width="33.7109375" style="2" customWidth="1"/>
    <col min="4363" max="4363" width="18.7109375" style="2" customWidth="1"/>
    <col min="4364" max="4364" width="40.140625" style="2" customWidth="1"/>
    <col min="4365" max="4365" width="17.7109375" style="2" customWidth="1"/>
    <col min="4366" max="4366" width="19.5703125" style="2" customWidth="1"/>
    <col min="4367" max="4367" width="13.140625" style="2"/>
    <col min="4368" max="4368" width="15" style="2" bestFit="1" customWidth="1"/>
    <col min="4369" max="4606" width="13.140625" style="2"/>
    <col min="4607" max="4607" width="19.5703125" style="2" customWidth="1"/>
    <col min="4608" max="4608" width="16.5703125" style="2" customWidth="1"/>
    <col min="4609" max="4609" width="5.7109375" style="2" bestFit="1" customWidth="1"/>
    <col min="4610" max="4610" width="88.140625" style="2" customWidth="1"/>
    <col min="4611" max="4611" width="18.85546875" style="2" customWidth="1"/>
    <col min="4612" max="4612" width="18.140625" style="2" customWidth="1"/>
    <col min="4613" max="4613" width="19.28515625" style="2" customWidth="1"/>
    <col min="4614" max="4614" width="14.28515625" style="2" customWidth="1"/>
    <col min="4615" max="4615" width="16.5703125" style="2" customWidth="1"/>
    <col min="4616" max="4616" width="0" style="2" hidden="1" customWidth="1"/>
    <col min="4617" max="4617" width="14.28515625" style="2" customWidth="1"/>
    <col min="4618" max="4618" width="33.7109375" style="2" customWidth="1"/>
    <col min="4619" max="4619" width="18.7109375" style="2" customWidth="1"/>
    <col min="4620" max="4620" width="40.140625" style="2" customWidth="1"/>
    <col min="4621" max="4621" width="17.7109375" style="2" customWidth="1"/>
    <col min="4622" max="4622" width="19.5703125" style="2" customWidth="1"/>
    <col min="4623" max="4623" width="13.140625" style="2"/>
    <col min="4624" max="4624" width="15" style="2" bestFit="1" customWidth="1"/>
    <col min="4625" max="4862" width="13.140625" style="2"/>
    <col min="4863" max="4863" width="19.5703125" style="2" customWidth="1"/>
    <col min="4864" max="4864" width="16.5703125" style="2" customWidth="1"/>
    <col min="4865" max="4865" width="5.7109375" style="2" bestFit="1" customWidth="1"/>
    <col min="4866" max="4866" width="88.140625" style="2" customWidth="1"/>
    <col min="4867" max="4867" width="18.85546875" style="2" customWidth="1"/>
    <col min="4868" max="4868" width="18.140625" style="2" customWidth="1"/>
    <col min="4869" max="4869" width="19.28515625" style="2" customWidth="1"/>
    <col min="4870" max="4870" width="14.28515625" style="2" customWidth="1"/>
    <col min="4871" max="4871" width="16.5703125" style="2" customWidth="1"/>
    <col min="4872" max="4872" width="0" style="2" hidden="1" customWidth="1"/>
    <col min="4873" max="4873" width="14.28515625" style="2" customWidth="1"/>
    <col min="4874" max="4874" width="33.7109375" style="2" customWidth="1"/>
    <col min="4875" max="4875" width="18.7109375" style="2" customWidth="1"/>
    <col min="4876" max="4876" width="40.140625" style="2" customWidth="1"/>
    <col min="4877" max="4877" width="17.7109375" style="2" customWidth="1"/>
    <col min="4878" max="4878" width="19.5703125" style="2" customWidth="1"/>
    <col min="4879" max="4879" width="13.140625" style="2"/>
    <col min="4880" max="4880" width="15" style="2" bestFit="1" customWidth="1"/>
    <col min="4881" max="5118" width="13.140625" style="2"/>
    <col min="5119" max="5119" width="19.5703125" style="2" customWidth="1"/>
    <col min="5120" max="5120" width="16.5703125" style="2" customWidth="1"/>
    <col min="5121" max="5121" width="5.7109375" style="2" bestFit="1" customWidth="1"/>
    <col min="5122" max="5122" width="88.140625" style="2" customWidth="1"/>
    <col min="5123" max="5123" width="18.85546875" style="2" customWidth="1"/>
    <col min="5124" max="5124" width="18.140625" style="2" customWidth="1"/>
    <col min="5125" max="5125" width="19.28515625" style="2" customWidth="1"/>
    <col min="5126" max="5126" width="14.28515625" style="2" customWidth="1"/>
    <col min="5127" max="5127" width="16.5703125" style="2" customWidth="1"/>
    <col min="5128" max="5128" width="0" style="2" hidden="1" customWidth="1"/>
    <col min="5129" max="5129" width="14.28515625" style="2" customWidth="1"/>
    <col min="5130" max="5130" width="33.7109375" style="2" customWidth="1"/>
    <col min="5131" max="5131" width="18.7109375" style="2" customWidth="1"/>
    <col min="5132" max="5132" width="40.140625" style="2" customWidth="1"/>
    <col min="5133" max="5133" width="17.7109375" style="2" customWidth="1"/>
    <col min="5134" max="5134" width="19.5703125" style="2" customWidth="1"/>
    <col min="5135" max="5135" width="13.140625" style="2"/>
    <col min="5136" max="5136" width="15" style="2" bestFit="1" customWidth="1"/>
    <col min="5137" max="5374" width="13.140625" style="2"/>
    <col min="5375" max="5375" width="19.5703125" style="2" customWidth="1"/>
    <col min="5376" max="5376" width="16.5703125" style="2" customWidth="1"/>
    <col min="5377" max="5377" width="5.7109375" style="2" bestFit="1" customWidth="1"/>
    <col min="5378" max="5378" width="88.140625" style="2" customWidth="1"/>
    <col min="5379" max="5379" width="18.85546875" style="2" customWidth="1"/>
    <col min="5380" max="5380" width="18.140625" style="2" customWidth="1"/>
    <col min="5381" max="5381" width="19.28515625" style="2" customWidth="1"/>
    <col min="5382" max="5382" width="14.28515625" style="2" customWidth="1"/>
    <col min="5383" max="5383" width="16.5703125" style="2" customWidth="1"/>
    <col min="5384" max="5384" width="0" style="2" hidden="1" customWidth="1"/>
    <col min="5385" max="5385" width="14.28515625" style="2" customWidth="1"/>
    <col min="5386" max="5386" width="33.7109375" style="2" customWidth="1"/>
    <col min="5387" max="5387" width="18.7109375" style="2" customWidth="1"/>
    <col min="5388" max="5388" width="40.140625" style="2" customWidth="1"/>
    <col min="5389" max="5389" width="17.7109375" style="2" customWidth="1"/>
    <col min="5390" max="5390" width="19.5703125" style="2" customWidth="1"/>
    <col min="5391" max="5391" width="13.140625" style="2"/>
    <col min="5392" max="5392" width="15" style="2" bestFit="1" customWidth="1"/>
    <col min="5393" max="5630" width="13.140625" style="2"/>
    <col min="5631" max="5631" width="19.5703125" style="2" customWidth="1"/>
    <col min="5632" max="5632" width="16.5703125" style="2" customWidth="1"/>
    <col min="5633" max="5633" width="5.7109375" style="2" bestFit="1" customWidth="1"/>
    <col min="5634" max="5634" width="88.140625" style="2" customWidth="1"/>
    <col min="5635" max="5635" width="18.85546875" style="2" customWidth="1"/>
    <col min="5636" max="5636" width="18.140625" style="2" customWidth="1"/>
    <col min="5637" max="5637" width="19.28515625" style="2" customWidth="1"/>
    <col min="5638" max="5638" width="14.28515625" style="2" customWidth="1"/>
    <col min="5639" max="5639" width="16.5703125" style="2" customWidth="1"/>
    <col min="5640" max="5640" width="0" style="2" hidden="1" customWidth="1"/>
    <col min="5641" max="5641" width="14.28515625" style="2" customWidth="1"/>
    <col min="5642" max="5642" width="33.7109375" style="2" customWidth="1"/>
    <col min="5643" max="5643" width="18.7109375" style="2" customWidth="1"/>
    <col min="5644" max="5644" width="40.140625" style="2" customWidth="1"/>
    <col min="5645" max="5645" width="17.7109375" style="2" customWidth="1"/>
    <col min="5646" max="5646" width="19.5703125" style="2" customWidth="1"/>
    <col min="5647" max="5647" width="13.140625" style="2"/>
    <col min="5648" max="5648" width="15" style="2" bestFit="1" customWidth="1"/>
    <col min="5649" max="5886" width="13.140625" style="2"/>
    <col min="5887" max="5887" width="19.5703125" style="2" customWidth="1"/>
    <col min="5888" max="5888" width="16.5703125" style="2" customWidth="1"/>
    <col min="5889" max="5889" width="5.7109375" style="2" bestFit="1" customWidth="1"/>
    <col min="5890" max="5890" width="88.140625" style="2" customWidth="1"/>
    <col min="5891" max="5891" width="18.85546875" style="2" customWidth="1"/>
    <col min="5892" max="5892" width="18.140625" style="2" customWidth="1"/>
    <col min="5893" max="5893" width="19.28515625" style="2" customWidth="1"/>
    <col min="5894" max="5894" width="14.28515625" style="2" customWidth="1"/>
    <col min="5895" max="5895" width="16.5703125" style="2" customWidth="1"/>
    <col min="5896" max="5896" width="0" style="2" hidden="1" customWidth="1"/>
    <col min="5897" max="5897" width="14.28515625" style="2" customWidth="1"/>
    <col min="5898" max="5898" width="33.7109375" style="2" customWidth="1"/>
    <col min="5899" max="5899" width="18.7109375" style="2" customWidth="1"/>
    <col min="5900" max="5900" width="40.140625" style="2" customWidth="1"/>
    <col min="5901" max="5901" width="17.7109375" style="2" customWidth="1"/>
    <col min="5902" max="5902" width="19.5703125" style="2" customWidth="1"/>
    <col min="5903" max="5903" width="13.140625" style="2"/>
    <col min="5904" max="5904" width="15" style="2" bestFit="1" customWidth="1"/>
    <col min="5905" max="6142" width="13.140625" style="2"/>
    <col min="6143" max="6143" width="19.5703125" style="2" customWidth="1"/>
    <col min="6144" max="6144" width="16.5703125" style="2" customWidth="1"/>
    <col min="6145" max="6145" width="5.7109375" style="2" bestFit="1" customWidth="1"/>
    <col min="6146" max="6146" width="88.140625" style="2" customWidth="1"/>
    <col min="6147" max="6147" width="18.85546875" style="2" customWidth="1"/>
    <col min="6148" max="6148" width="18.140625" style="2" customWidth="1"/>
    <col min="6149" max="6149" width="19.28515625" style="2" customWidth="1"/>
    <col min="6150" max="6150" width="14.28515625" style="2" customWidth="1"/>
    <col min="6151" max="6151" width="16.5703125" style="2" customWidth="1"/>
    <col min="6152" max="6152" width="0" style="2" hidden="1" customWidth="1"/>
    <col min="6153" max="6153" width="14.28515625" style="2" customWidth="1"/>
    <col min="6154" max="6154" width="33.7109375" style="2" customWidth="1"/>
    <col min="6155" max="6155" width="18.7109375" style="2" customWidth="1"/>
    <col min="6156" max="6156" width="40.140625" style="2" customWidth="1"/>
    <col min="6157" max="6157" width="17.7109375" style="2" customWidth="1"/>
    <col min="6158" max="6158" width="19.5703125" style="2" customWidth="1"/>
    <col min="6159" max="6159" width="13.140625" style="2"/>
    <col min="6160" max="6160" width="15" style="2" bestFit="1" customWidth="1"/>
    <col min="6161" max="6398" width="13.140625" style="2"/>
    <col min="6399" max="6399" width="19.5703125" style="2" customWidth="1"/>
    <col min="6400" max="6400" width="16.5703125" style="2" customWidth="1"/>
    <col min="6401" max="6401" width="5.7109375" style="2" bestFit="1" customWidth="1"/>
    <col min="6402" max="6402" width="88.140625" style="2" customWidth="1"/>
    <col min="6403" max="6403" width="18.85546875" style="2" customWidth="1"/>
    <col min="6404" max="6404" width="18.140625" style="2" customWidth="1"/>
    <col min="6405" max="6405" width="19.28515625" style="2" customWidth="1"/>
    <col min="6406" max="6406" width="14.28515625" style="2" customWidth="1"/>
    <col min="6407" max="6407" width="16.5703125" style="2" customWidth="1"/>
    <col min="6408" max="6408" width="0" style="2" hidden="1" customWidth="1"/>
    <col min="6409" max="6409" width="14.28515625" style="2" customWidth="1"/>
    <col min="6410" max="6410" width="33.7109375" style="2" customWidth="1"/>
    <col min="6411" max="6411" width="18.7109375" style="2" customWidth="1"/>
    <col min="6412" max="6412" width="40.140625" style="2" customWidth="1"/>
    <col min="6413" max="6413" width="17.7109375" style="2" customWidth="1"/>
    <col min="6414" max="6414" width="19.5703125" style="2" customWidth="1"/>
    <col min="6415" max="6415" width="13.140625" style="2"/>
    <col min="6416" max="6416" width="15" style="2" bestFit="1" customWidth="1"/>
    <col min="6417" max="6654" width="13.140625" style="2"/>
    <col min="6655" max="6655" width="19.5703125" style="2" customWidth="1"/>
    <col min="6656" max="6656" width="16.5703125" style="2" customWidth="1"/>
    <col min="6657" max="6657" width="5.7109375" style="2" bestFit="1" customWidth="1"/>
    <col min="6658" max="6658" width="88.140625" style="2" customWidth="1"/>
    <col min="6659" max="6659" width="18.85546875" style="2" customWidth="1"/>
    <col min="6660" max="6660" width="18.140625" style="2" customWidth="1"/>
    <col min="6661" max="6661" width="19.28515625" style="2" customWidth="1"/>
    <col min="6662" max="6662" width="14.28515625" style="2" customWidth="1"/>
    <col min="6663" max="6663" width="16.5703125" style="2" customWidth="1"/>
    <col min="6664" max="6664" width="0" style="2" hidden="1" customWidth="1"/>
    <col min="6665" max="6665" width="14.28515625" style="2" customWidth="1"/>
    <col min="6666" max="6666" width="33.7109375" style="2" customWidth="1"/>
    <col min="6667" max="6667" width="18.7109375" style="2" customWidth="1"/>
    <col min="6668" max="6668" width="40.140625" style="2" customWidth="1"/>
    <col min="6669" max="6669" width="17.7109375" style="2" customWidth="1"/>
    <col min="6670" max="6670" width="19.5703125" style="2" customWidth="1"/>
    <col min="6671" max="6671" width="13.140625" style="2"/>
    <col min="6672" max="6672" width="15" style="2" bestFit="1" customWidth="1"/>
    <col min="6673" max="6910" width="13.140625" style="2"/>
    <col min="6911" max="6911" width="19.5703125" style="2" customWidth="1"/>
    <col min="6912" max="6912" width="16.5703125" style="2" customWidth="1"/>
    <col min="6913" max="6913" width="5.7109375" style="2" bestFit="1" customWidth="1"/>
    <col min="6914" max="6914" width="88.140625" style="2" customWidth="1"/>
    <col min="6915" max="6915" width="18.85546875" style="2" customWidth="1"/>
    <col min="6916" max="6916" width="18.140625" style="2" customWidth="1"/>
    <col min="6917" max="6917" width="19.28515625" style="2" customWidth="1"/>
    <col min="6918" max="6918" width="14.28515625" style="2" customWidth="1"/>
    <col min="6919" max="6919" width="16.5703125" style="2" customWidth="1"/>
    <col min="6920" max="6920" width="0" style="2" hidden="1" customWidth="1"/>
    <col min="6921" max="6921" width="14.28515625" style="2" customWidth="1"/>
    <col min="6922" max="6922" width="33.7109375" style="2" customWidth="1"/>
    <col min="6923" max="6923" width="18.7109375" style="2" customWidth="1"/>
    <col min="6924" max="6924" width="40.140625" style="2" customWidth="1"/>
    <col min="6925" max="6925" width="17.7109375" style="2" customWidth="1"/>
    <col min="6926" max="6926" width="19.5703125" style="2" customWidth="1"/>
    <col min="6927" max="6927" width="13.140625" style="2"/>
    <col min="6928" max="6928" width="15" style="2" bestFit="1" customWidth="1"/>
    <col min="6929" max="7166" width="13.140625" style="2"/>
    <col min="7167" max="7167" width="19.5703125" style="2" customWidth="1"/>
    <col min="7168" max="7168" width="16.5703125" style="2" customWidth="1"/>
    <col min="7169" max="7169" width="5.7109375" style="2" bestFit="1" customWidth="1"/>
    <col min="7170" max="7170" width="88.140625" style="2" customWidth="1"/>
    <col min="7171" max="7171" width="18.85546875" style="2" customWidth="1"/>
    <col min="7172" max="7172" width="18.140625" style="2" customWidth="1"/>
    <col min="7173" max="7173" width="19.28515625" style="2" customWidth="1"/>
    <col min="7174" max="7174" width="14.28515625" style="2" customWidth="1"/>
    <col min="7175" max="7175" width="16.5703125" style="2" customWidth="1"/>
    <col min="7176" max="7176" width="0" style="2" hidden="1" customWidth="1"/>
    <col min="7177" max="7177" width="14.28515625" style="2" customWidth="1"/>
    <col min="7178" max="7178" width="33.7109375" style="2" customWidth="1"/>
    <col min="7179" max="7179" width="18.7109375" style="2" customWidth="1"/>
    <col min="7180" max="7180" width="40.140625" style="2" customWidth="1"/>
    <col min="7181" max="7181" width="17.7109375" style="2" customWidth="1"/>
    <col min="7182" max="7182" width="19.5703125" style="2" customWidth="1"/>
    <col min="7183" max="7183" width="13.140625" style="2"/>
    <col min="7184" max="7184" width="15" style="2" bestFit="1" customWidth="1"/>
    <col min="7185" max="7422" width="13.140625" style="2"/>
    <col min="7423" max="7423" width="19.5703125" style="2" customWidth="1"/>
    <col min="7424" max="7424" width="16.5703125" style="2" customWidth="1"/>
    <col min="7425" max="7425" width="5.7109375" style="2" bestFit="1" customWidth="1"/>
    <col min="7426" max="7426" width="88.140625" style="2" customWidth="1"/>
    <col min="7427" max="7427" width="18.85546875" style="2" customWidth="1"/>
    <col min="7428" max="7428" width="18.140625" style="2" customWidth="1"/>
    <col min="7429" max="7429" width="19.28515625" style="2" customWidth="1"/>
    <col min="7430" max="7430" width="14.28515625" style="2" customWidth="1"/>
    <col min="7431" max="7431" width="16.5703125" style="2" customWidth="1"/>
    <col min="7432" max="7432" width="0" style="2" hidden="1" customWidth="1"/>
    <col min="7433" max="7433" width="14.28515625" style="2" customWidth="1"/>
    <col min="7434" max="7434" width="33.7109375" style="2" customWidth="1"/>
    <col min="7435" max="7435" width="18.7109375" style="2" customWidth="1"/>
    <col min="7436" max="7436" width="40.140625" style="2" customWidth="1"/>
    <col min="7437" max="7437" width="17.7109375" style="2" customWidth="1"/>
    <col min="7438" max="7438" width="19.5703125" style="2" customWidth="1"/>
    <col min="7439" max="7439" width="13.140625" style="2"/>
    <col min="7440" max="7440" width="15" style="2" bestFit="1" customWidth="1"/>
    <col min="7441" max="7678" width="13.140625" style="2"/>
    <col min="7679" max="7679" width="19.5703125" style="2" customWidth="1"/>
    <col min="7680" max="7680" width="16.5703125" style="2" customWidth="1"/>
    <col min="7681" max="7681" width="5.7109375" style="2" bestFit="1" customWidth="1"/>
    <col min="7682" max="7682" width="88.140625" style="2" customWidth="1"/>
    <col min="7683" max="7683" width="18.85546875" style="2" customWidth="1"/>
    <col min="7684" max="7684" width="18.140625" style="2" customWidth="1"/>
    <col min="7685" max="7685" width="19.28515625" style="2" customWidth="1"/>
    <col min="7686" max="7686" width="14.28515625" style="2" customWidth="1"/>
    <col min="7687" max="7687" width="16.5703125" style="2" customWidth="1"/>
    <col min="7688" max="7688" width="0" style="2" hidden="1" customWidth="1"/>
    <col min="7689" max="7689" width="14.28515625" style="2" customWidth="1"/>
    <col min="7690" max="7690" width="33.7109375" style="2" customWidth="1"/>
    <col min="7691" max="7691" width="18.7109375" style="2" customWidth="1"/>
    <col min="7692" max="7692" width="40.140625" style="2" customWidth="1"/>
    <col min="7693" max="7693" width="17.7109375" style="2" customWidth="1"/>
    <col min="7694" max="7694" width="19.5703125" style="2" customWidth="1"/>
    <col min="7695" max="7695" width="13.140625" style="2"/>
    <col min="7696" max="7696" width="15" style="2" bestFit="1" customWidth="1"/>
    <col min="7697" max="7934" width="13.140625" style="2"/>
    <col min="7935" max="7935" width="19.5703125" style="2" customWidth="1"/>
    <col min="7936" max="7936" width="16.5703125" style="2" customWidth="1"/>
    <col min="7937" max="7937" width="5.7109375" style="2" bestFit="1" customWidth="1"/>
    <col min="7938" max="7938" width="88.140625" style="2" customWidth="1"/>
    <col min="7939" max="7939" width="18.85546875" style="2" customWidth="1"/>
    <col min="7940" max="7940" width="18.140625" style="2" customWidth="1"/>
    <col min="7941" max="7941" width="19.28515625" style="2" customWidth="1"/>
    <col min="7942" max="7942" width="14.28515625" style="2" customWidth="1"/>
    <col min="7943" max="7943" width="16.5703125" style="2" customWidth="1"/>
    <col min="7944" max="7944" width="0" style="2" hidden="1" customWidth="1"/>
    <col min="7945" max="7945" width="14.28515625" style="2" customWidth="1"/>
    <col min="7946" max="7946" width="33.7109375" style="2" customWidth="1"/>
    <col min="7947" max="7947" width="18.7109375" style="2" customWidth="1"/>
    <col min="7948" max="7948" width="40.140625" style="2" customWidth="1"/>
    <col min="7949" max="7949" width="17.7109375" style="2" customWidth="1"/>
    <col min="7950" max="7950" width="19.5703125" style="2" customWidth="1"/>
    <col min="7951" max="7951" width="13.140625" style="2"/>
    <col min="7952" max="7952" width="15" style="2" bestFit="1" customWidth="1"/>
    <col min="7953" max="8190" width="13.140625" style="2"/>
    <col min="8191" max="8191" width="19.5703125" style="2" customWidth="1"/>
    <col min="8192" max="8192" width="16.5703125" style="2" customWidth="1"/>
    <col min="8193" max="8193" width="5.7109375" style="2" bestFit="1" customWidth="1"/>
    <col min="8194" max="8194" width="88.140625" style="2" customWidth="1"/>
    <col min="8195" max="8195" width="18.85546875" style="2" customWidth="1"/>
    <col min="8196" max="8196" width="18.140625" style="2" customWidth="1"/>
    <col min="8197" max="8197" width="19.28515625" style="2" customWidth="1"/>
    <col min="8198" max="8198" width="14.28515625" style="2" customWidth="1"/>
    <col min="8199" max="8199" width="16.5703125" style="2" customWidth="1"/>
    <col min="8200" max="8200" width="0" style="2" hidden="1" customWidth="1"/>
    <col min="8201" max="8201" width="14.28515625" style="2" customWidth="1"/>
    <col min="8202" max="8202" width="33.7109375" style="2" customWidth="1"/>
    <col min="8203" max="8203" width="18.7109375" style="2" customWidth="1"/>
    <col min="8204" max="8204" width="40.140625" style="2" customWidth="1"/>
    <col min="8205" max="8205" width="17.7109375" style="2" customWidth="1"/>
    <col min="8206" max="8206" width="19.5703125" style="2" customWidth="1"/>
    <col min="8207" max="8207" width="13.140625" style="2"/>
    <col min="8208" max="8208" width="15" style="2" bestFit="1" customWidth="1"/>
    <col min="8209" max="8446" width="13.140625" style="2"/>
    <col min="8447" max="8447" width="19.5703125" style="2" customWidth="1"/>
    <col min="8448" max="8448" width="16.5703125" style="2" customWidth="1"/>
    <col min="8449" max="8449" width="5.7109375" style="2" bestFit="1" customWidth="1"/>
    <col min="8450" max="8450" width="88.140625" style="2" customWidth="1"/>
    <col min="8451" max="8451" width="18.85546875" style="2" customWidth="1"/>
    <col min="8452" max="8452" width="18.140625" style="2" customWidth="1"/>
    <col min="8453" max="8453" width="19.28515625" style="2" customWidth="1"/>
    <col min="8454" max="8454" width="14.28515625" style="2" customWidth="1"/>
    <col min="8455" max="8455" width="16.5703125" style="2" customWidth="1"/>
    <col min="8456" max="8456" width="0" style="2" hidden="1" customWidth="1"/>
    <col min="8457" max="8457" width="14.28515625" style="2" customWidth="1"/>
    <col min="8458" max="8458" width="33.7109375" style="2" customWidth="1"/>
    <col min="8459" max="8459" width="18.7109375" style="2" customWidth="1"/>
    <col min="8460" max="8460" width="40.140625" style="2" customWidth="1"/>
    <col min="8461" max="8461" width="17.7109375" style="2" customWidth="1"/>
    <col min="8462" max="8462" width="19.5703125" style="2" customWidth="1"/>
    <col min="8463" max="8463" width="13.140625" style="2"/>
    <col min="8464" max="8464" width="15" style="2" bestFit="1" customWidth="1"/>
    <col min="8465" max="8702" width="13.140625" style="2"/>
    <col min="8703" max="8703" width="19.5703125" style="2" customWidth="1"/>
    <col min="8704" max="8704" width="16.5703125" style="2" customWidth="1"/>
    <col min="8705" max="8705" width="5.7109375" style="2" bestFit="1" customWidth="1"/>
    <col min="8706" max="8706" width="88.140625" style="2" customWidth="1"/>
    <col min="8707" max="8707" width="18.85546875" style="2" customWidth="1"/>
    <col min="8708" max="8708" width="18.140625" style="2" customWidth="1"/>
    <col min="8709" max="8709" width="19.28515625" style="2" customWidth="1"/>
    <col min="8710" max="8710" width="14.28515625" style="2" customWidth="1"/>
    <col min="8711" max="8711" width="16.5703125" style="2" customWidth="1"/>
    <col min="8712" max="8712" width="0" style="2" hidden="1" customWidth="1"/>
    <col min="8713" max="8713" width="14.28515625" style="2" customWidth="1"/>
    <col min="8714" max="8714" width="33.7109375" style="2" customWidth="1"/>
    <col min="8715" max="8715" width="18.7109375" style="2" customWidth="1"/>
    <col min="8716" max="8716" width="40.140625" style="2" customWidth="1"/>
    <col min="8717" max="8717" width="17.7109375" style="2" customWidth="1"/>
    <col min="8718" max="8718" width="19.5703125" style="2" customWidth="1"/>
    <col min="8719" max="8719" width="13.140625" style="2"/>
    <col min="8720" max="8720" width="15" style="2" bestFit="1" customWidth="1"/>
    <col min="8721" max="8958" width="13.140625" style="2"/>
    <col min="8959" max="8959" width="19.5703125" style="2" customWidth="1"/>
    <col min="8960" max="8960" width="16.5703125" style="2" customWidth="1"/>
    <col min="8961" max="8961" width="5.7109375" style="2" bestFit="1" customWidth="1"/>
    <col min="8962" max="8962" width="88.140625" style="2" customWidth="1"/>
    <col min="8963" max="8963" width="18.85546875" style="2" customWidth="1"/>
    <col min="8964" max="8964" width="18.140625" style="2" customWidth="1"/>
    <col min="8965" max="8965" width="19.28515625" style="2" customWidth="1"/>
    <col min="8966" max="8966" width="14.28515625" style="2" customWidth="1"/>
    <col min="8967" max="8967" width="16.5703125" style="2" customWidth="1"/>
    <col min="8968" max="8968" width="0" style="2" hidden="1" customWidth="1"/>
    <col min="8969" max="8969" width="14.28515625" style="2" customWidth="1"/>
    <col min="8970" max="8970" width="33.7109375" style="2" customWidth="1"/>
    <col min="8971" max="8971" width="18.7109375" style="2" customWidth="1"/>
    <col min="8972" max="8972" width="40.140625" style="2" customWidth="1"/>
    <col min="8973" max="8973" width="17.7109375" style="2" customWidth="1"/>
    <col min="8974" max="8974" width="19.5703125" style="2" customWidth="1"/>
    <col min="8975" max="8975" width="13.140625" style="2"/>
    <col min="8976" max="8976" width="15" style="2" bestFit="1" customWidth="1"/>
    <col min="8977" max="9214" width="13.140625" style="2"/>
    <col min="9215" max="9215" width="19.5703125" style="2" customWidth="1"/>
    <col min="9216" max="9216" width="16.5703125" style="2" customWidth="1"/>
    <col min="9217" max="9217" width="5.7109375" style="2" bestFit="1" customWidth="1"/>
    <col min="9218" max="9218" width="88.140625" style="2" customWidth="1"/>
    <col min="9219" max="9219" width="18.85546875" style="2" customWidth="1"/>
    <col min="9220" max="9220" width="18.140625" style="2" customWidth="1"/>
    <col min="9221" max="9221" width="19.28515625" style="2" customWidth="1"/>
    <col min="9222" max="9222" width="14.28515625" style="2" customWidth="1"/>
    <col min="9223" max="9223" width="16.5703125" style="2" customWidth="1"/>
    <col min="9224" max="9224" width="0" style="2" hidden="1" customWidth="1"/>
    <col min="9225" max="9225" width="14.28515625" style="2" customWidth="1"/>
    <col min="9226" max="9226" width="33.7109375" style="2" customWidth="1"/>
    <col min="9227" max="9227" width="18.7109375" style="2" customWidth="1"/>
    <col min="9228" max="9228" width="40.140625" style="2" customWidth="1"/>
    <col min="9229" max="9229" width="17.7109375" style="2" customWidth="1"/>
    <col min="9230" max="9230" width="19.5703125" style="2" customWidth="1"/>
    <col min="9231" max="9231" width="13.140625" style="2"/>
    <col min="9232" max="9232" width="15" style="2" bestFit="1" customWidth="1"/>
    <col min="9233" max="9470" width="13.140625" style="2"/>
    <col min="9471" max="9471" width="19.5703125" style="2" customWidth="1"/>
    <col min="9472" max="9472" width="16.5703125" style="2" customWidth="1"/>
    <col min="9473" max="9473" width="5.7109375" style="2" bestFit="1" customWidth="1"/>
    <col min="9474" max="9474" width="88.140625" style="2" customWidth="1"/>
    <col min="9475" max="9475" width="18.85546875" style="2" customWidth="1"/>
    <col min="9476" max="9476" width="18.140625" style="2" customWidth="1"/>
    <col min="9477" max="9477" width="19.28515625" style="2" customWidth="1"/>
    <col min="9478" max="9478" width="14.28515625" style="2" customWidth="1"/>
    <col min="9479" max="9479" width="16.5703125" style="2" customWidth="1"/>
    <col min="9480" max="9480" width="0" style="2" hidden="1" customWidth="1"/>
    <col min="9481" max="9481" width="14.28515625" style="2" customWidth="1"/>
    <col min="9482" max="9482" width="33.7109375" style="2" customWidth="1"/>
    <col min="9483" max="9483" width="18.7109375" style="2" customWidth="1"/>
    <col min="9484" max="9484" width="40.140625" style="2" customWidth="1"/>
    <col min="9485" max="9485" width="17.7109375" style="2" customWidth="1"/>
    <col min="9486" max="9486" width="19.5703125" style="2" customWidth="1"/>
    <col min="9487" max="9487" width="13.140625" style="2"/>
    <col min="9488" max="9488" width="15" style="2" bestFit="1" customWidth="1"/>
    <col min="9489" max="9726" width="13.140625" style="2"/>
    <col min="9727" max="9727" width="19.5703125" style="2" customWidth="1"/>
    <col min="9728" max="9728" width="16.5703125" style="2" customWidth="1"/>
    <col min="9729" max="9729" width="5.7109375" style="2" bestFit="1" customWidth="1"/>
    <col min="9730" max="9730" width="88.140625" style="2" customWidth="1"/>
    <col min="9731" max="9731" width="18.85546875" style="2" customWidth="1"/>
    <col min="9732" max="9732" width="18.140625" style="2" customWidth="1"/>
    <col min="9733" max="9733" width="19.28515625" style="2" customWidth="1"/>
    <col min="9734" max="9734" width="14.28515625" style="2" customWidth="1"/>
    <col min="9735" max="9735" width="16.5703125" style="2" customWidth="1"/>
    <col min="9736" max="9736" width="0" style="2" hidden="1" customWidth="1"/>
    <col min="9737" max="9737" width="14.28515625" style="2" customWidth="1"/>
    <col min="9738" max="9738" width="33.7109375" style="2" customWidth="1"/>
    <col min="9739" max="9739" width="18.7109375" style="2" customWidth="1"/>
    <col min="9740" max="9740" width="40.140625" style="2" customWidth="1"/>
    <col min="9741" max="9741" width="17.7109375" style="2" customWidth="1"/>
    <col min="9742" max="9742" width="19.5703125" style="2" customWidth="1"/>
    <col min="9743" max="9743" width="13.140625" style="2"/>
    <col min="9744" max="9744" width="15" style="2" bestFit="1" customWidth="1"/>
    <col min="9745" max="9982" width="13.140625" style="2"/>
    <col min="9983" max="9983" width="19.5703125" style="2" customWidth="1"/>
    <col min="9984" max="9984" width="16.5703125" style="2" customWidth="1"/>
    <col min="9985" max="9985" width="5.7109375" style="2" bestFit="1" customWidth="1"/>
    <col min="9986" max="9986" width="88.140625" style="2" customWidth="1"/>
    <col min="9987" max="9987" width="18.85546875" style="2" customWidth="1"/>
    <col min="9988" max="9988" width="18.140625" style="2" customWidth="1"/>
    <col min="9989" max="9989" width="19.28515625" style="2" customWidth="1"/>
    <col min="9990" max="9990" width="14.28515625" style="2" customWidth="1"/>
    <col min="9991" max="9991" width="16.5703125" style="2" customWidth="1"/>
    <col min="9992" max="9992" width="0" style="2" hidden="1" customWidth="1"/>
    <col min="9993" max="9993" width="14.28515625" style="2" customWidth="1"/>
    <col min="9994" max="9994" width="33.7109375" style="2" customWidth="1"/>
    <col min="9995" max="9995" width="18.7109375" style="2" customWidth="1"/>
    <col min="9996" max="9996" width="40.140625" style="2" customWidth="1"/>
    <col min="9997" max="9997" width="17.7109375" style="2" customWidth="1"/>
    <col min="9998" max="9998" width="19.5703125" style="2" customWidth="1"/>
    <col min="9999" max="9999" width="13.140625" style="2"/>
    <col min="10000" max="10000" width="15" style="2" bestFit="1" customWidth="1"/>
    <col min="10001" max="10238" width="13.140625" style="2"/>
    <col min="10239" max="10239" width="19.5703125" style="2" customWidth="1"/>
    <col min="10240" max="10240" width="16.5703125" style="2" customWidth="1"/>
    <col min="10241" max="10241" width="5.7109375" style="2" bestFit="1" customWidth="1"/>
    <col min="10242" max="10242" width="88.140625" style="2" customWidth="1"/>
    <col min="10243" max="10243" width="18.85546875" style="2" customWidth="1"/>
    <col min="10244" max="10244" width="18.140625" style="2" customWidth="1"/>
    <col min="10245" max="10245" width="19.28515625" style="2" customWidth="1"/>
    <col min="10246" max="10246" width="14.28515625" style="2" customWidth="1"/>
    <col min="10247" max="10247" width="16.5703125" style="2" customWidth="1"/>
    <col min="10248" max="10248" width="0" style="2" hidden="1" customWidth="1"/>
    <col min="10249" max="10249" width="14.28515625" style="2" customWidth="1"/>
    <col min="10250" max="10250" width="33.7109375" style="2" customWidth="1"/>
    <col min="10251" max="10251" width="18.7109375" style="2" customWidth="1"/>
    <col min="10252" max="10252" width="40.140625" style="2" customWidth="1"/>
    <col min="10253" max="10253" width="17.7109375" style="2" customWidth="1"/>
    <col min="10254" max="10254" width="19.5703125" style="2" customWidth="1"/>
    <col min="10255" max="10255" width="13.140625" style="2"/>
    <col min="10256" max="10256" width="15" style="2" bestFit="1" customWidth="1"/>
    <col min="10257" max="10494" width="13.140625" style="2"/>
    <col min="10495" max="10495" width="19.5703125" style="2" customWidth="1"/>
    <col min="10496" max="10496" width="16.5703125" style="2" customWidth="1"/>
    <col min="10497" max="10497" width="5.7109375" style="2" bestFit="1" customWidth="1"/>
    <col min="10498" max="10498" width="88.140625" style="2" customWidth="1"/>
    <col min="10499" max="10499" width="18.85546875" style="2" customWidth="1"/>
    <col min="10500" max="10500" width="18.140625" style="2" customWidth="1"/>
    <col min="10501" max="10501" width="19.28515625" style="2" customWidth="1"/>
    <col min="10502" max="10502" width="14.28515625" style="2" customWidth="1"/>
    <col min="10503" max="10503" width="16.5703125" style="2" customWidth="1"/>
    <col min="10504" max="10504" width="0" style="2" hidden="1" customWidth="1"/>
    <col min="10505" max="10505" width="14.28515625" style="2" customWidth="1"/>
    <col min="10506" max="10506" width="33.7109375" style="2" customWidth="1"/>
    <col min="10507" max="10507" width="18.7109375" style="2" customWidth="1"/>
    <col min="10508" max="10508" width="40.140625" style="2" customWidth="1"/>
    <col min="10509" max="10509" width="17.7109375" style="2" customWidth="1"/>
    <col min="10510" max="10510" width="19.5703125" style="2" customWidth="1"/>
    <col min="10511" max="10511" width="13.140625" style="2"/>
    <col min="10512" max="10512" width="15" style="2" bestFit="1" customWidth="1"/>
    <col min="10513" max="10750" width="13.140625" style="2"/>
    <col min="10751" max="10751" width="19.5703125" style="2" customWidth="1"/>
    <col min="10752" max="10752" width="16.5703125" style="2" customWidth="1"/>
    <col min="10753" max="10753" width="5.7109375" style="2" bestFit="1" customWidth="1"/>
    <col min="10754" max="10754" width="88.140625" style="2" customWidth="1"/>
    <col min="10755" max="10755" width="18.85546875" style="2" customWidth="1"/>
    <col min="10756" max="10756" width="18.140625" style="2" customWidth="1"/>
    <col min="10757" max="10757" width="19.28515625" style="2" customWidth="1"/>
    <col min="10758" max="10758" width="14.28515625" style="2" customWidth="1"/>
    <col min="10759" max="10759" width="16.5703125" style="2" customWidth="1"/>
    <col min="10760" max="10760" width="0" style="2" hidden="1" customWidth="1"/>
    <col min="10761" max="10761" width="14.28515625" style="2" customWidth="1"/>
    <col min="10762" max="10762" width="33.7109375" style="2" customWidth="1"/>
    <col min="10763" max="10763" width="18.7109375" style="2" customWidth="1"/>
    <col min="10764" max="10764" width="40.140625" style="2" customWidth="1"/>
    <col min="10765" max="10765" width="17.7109375" style="2" customWidth="1"/>
    <col min="10766" max="10766" width="19.5703125" style="2" customWidth="1"/>
    <col min="10767" max="10767" width="13.140625" style="2"/>
    <col min="10768" max="10768" width="15" style="2" bestFit="1" customWidth="1"/>
    <col min="10769" max="11006" width="13.140625" style="2"/>
    <col min="11007" max="11007" width="19.5703125" style="2" customWidth="1"/>
    <col min="11008" max="11008" width="16.5703125" style="2" customWidth="1"/>
    <col min="11009" max="11009" width="5.7109375" style="2" bestFit="1" customWidth="1"/>
    <col min="11010" max="11010" width="88.140625" style="2" customWidth="1"/>
    <col min="11011" max="11011" width="18.85546875" style="2" customWidth="1"/>
    <col min="11012" max="11012" width="18.140625" style="2" customWidth="1"/>
    <col min="11013" max="11013" width="19.28515625" style="2" customWidth="1"/>
    <col min="11014" max="11014" width="14.28515625" style="2" customWidth="1"/>
    <col min="11015" max="11015" width="16.5703125" style="2" customWidth="1"/>
    <col min="11016" max="11016" width="0" style="2" hidden="1" customWidth="1"/>
    <col min="11017" max="11017" width="14.28515625" style="2" customWidth="1"/>
    <col min="11018" max="11018" width="33.7109375" style="2" customWidth="1"/>
    <col min="11019" max="11019" width="18.7109375" style="2" customWidth="1"/>
    <col min="11020" max="11020" width="40.140625" style="2" customWidth="1"/>
    <col min="11021" max="11021" width="17.7109375" style="2" customWidth="1"/>
    <col min="11022" max="11022" width="19.5703125" style="2" customWidth="1"/>
    <col min="11023" max="11023" width="13.140625" style="2"/>
    <col min="11024" max="11024" width="15" style="2" bestFit="1" customWidth="1"/>
    <col min="11025" max="11262" width="13.140625" style="2"/>
    <col min="11263" max="11263" width="19.5703125" style="2" customWidth="1"/>
    <col min="11264" max="11264" width="16.5703125" style="2" customWidth="1"/>
    <col min="11265" max="11265" width="5.7109375" style="2" bestFit="1" customWidth="1"/>
    <col min="11266" max="11266" width="88.140625" style="2" customWidth="1"/>
    <col min="11267" max="11267" width="18.85546875" style="2" customWidth="1"/>
    <col min="11268" max="11268" width="18.140625" style="2" customWidth="1"/>
    <col min="11269" max="11269" width="19.28515625" style="2" customWidth="1"/>
    <col min="11270" max="11270" width="14.28515625" style="2" customWidth="1"/>
    <col min="11271" max="11271" width="16.5703125" style="2" customWidth="1"/>
    <col min="11272" max="11272" width="0" style="2" hidden="1" customWidth="1"/>
    <col min="11273" max="11273" width="14.28515625" style="2" customWidth="1"/>
    <col min="11274" max="11274" width="33.7109375" style="2" customWidth="1"/>
    <col min="11275" max="11275" width="18.7109375" style="2" customWidth="1"/>
    <col min="11276" max="11276" width="40.140625" style="2" customWidth="1"/>
    <col min="11277" max="11277" width="17.7109375" style="2" customWidth="1"/>
    <col min="11278" max="11278" width="19.5703125" style="2" customWidth="1"/>
    <col min="11279" max="11279" width="13.140625" style="2"/>
    <col min="11280" max="11280" width="15" style="2" bestFit="1" customWidth="1"/>
    <col min="11281" max="11518" width="13.140625" style="2"/>
    <col min="11519" max="11519" width="19.5703125" style="2" customWidth="1"/>
    <col min="11520" max="11520" width="16.5703125" style="2" customWidth="1"/>
    <col min="11521" max="11521" width="5.7109375" style="2" bestFit="1" customWidth="1"/>
    <col min="11522" max="11522" width="88.140625" style="2" customWidth="1"/>
    <col min="11523" max="11523" width="18.85546875" style="2" customWidth="1"/>
    <col min="11524" max="11524" width="18.140625" style="2" customWidth="1"/>
    <col min="11525" max="11525" width="19.28515625" style="2" customWidth="1"/>
    <col min="11526" max="11526" width="14.28515625" style="2" customWidth="1"/>
    <col min="11527" max="11527" width="16.5703125" style="2" customWidth="1"/>
    <col min="11528" max="11528" width="0" style="2" hidden="1" customWidth="1"/>
    <col min="11529" max="11529" width="14.28515625" style="2" customWidth="1"/>
    <col min="11530" max="11530" width="33.7109375" style="2" customWidth="1"/>
    <col min="11531" max="11531" width="18.7109375" style="2" customWidth="1"/>
    <col min="11532" max="11532" width="40.140625" style="2" customWidth="1"/>
    <col min="11533" max="11533" width="17.7109375" style="2" customWidth="1"/>
    <col min="11534" max="11534" width="19.5703125" style="2" customWidth="1"/>
    <col min="11535" max="11535" width="13.140625" style="2"/>
    <col min="11536" max="11536" width="15" style="2" bestFit="1" customWidth="1"/>
    <col min="11537" max="11774" width="13.140625" style="2"/>
    <col min="11775" max="11775" width="19.5703125" style="2" customWidth="1"/>
    <col min="11776" max="11776" width="16.5703125" style="2" customWidth="1"/>
    <col min="11777" max="11777" width="5.7109375" style="2" bestFit="1" customWidth="1"/>
    <col min="11778" max="11778" width="88.140625" style="2" customWidth="1"/>
    <col min="11779" max="11779" width="18.85546875" style="2" customWidth="1"/>
    <col min="11780" max="11780" width="18.140625" style="2" customWidth="1"/>
    <col min="11781" max="11781" width="19.28515625" style="2" customWidth="1"/>
    <col min="11782" max="11782" width="14.28515625" style="2" customWidth="1"/>
    <col min="11783" max="11783" width="16.5703125" style="2" customWidth="1"/>
    <col min="11784" max="11784" width="0" style="2" hidden="1" customWidth="1"/>
    <col min="11785" max="11785" width="14.28515625" style="2" customWidth="1"/>
    <col min="11786" max="11786" width="33.7109375" style="2" customWidth="1"/>
    <col min="11787" max="11787" width="18.7109375" style="2" customWidth="1"/>
    <col min="11788" max="11788" width="40.140625" style="2" customWidth="1"/>
    <col min="11789" max="11789" width="17.7109375" style="2" customWidth="1"/>
    <col min="11790" max="11790" width="19.5703125" style="2" customWidth="1"/>
    <col min="11791" max="11791" width="13.140625" style="2"/>
    <col min="11792" max="11792" width="15" style="2" bestFit="1" customWidth="1"/>
    <col min="11793" max="12030" width="13.140625" style="2"/>
    <col min="12031" max="12031" width="19.5703125" style="2" customWidth="1"/>
    <col min="12032" max="12032" width="16.5703125" style="2" customWidth="1"/>
    <col min="12033" max="12033" width="5.7109375" style="2" bestFit="1" customWidth="1"/>
    <col min="12034" max="12034" width="88.140625" style="2" customWidth="1"/>
    <col min="12035" max="12035" width="18.85546875" style="2" customWidth="1"/>
    <col min="12036" max="12036" width="18.140625" style="2" customWidth="1"/>
    <col min="12037" max="12037" width="19.28515625" style="2" customWidth="1"/>
    <col min="12038" max="12038" width="14.28515625" style="2" customWidth="1"/>
    <col min="12039" max="12039" width="16.5703125" style="2" customWidth="1"/>
    <col min="12040" max="12040" width="0" style="2" hidden="1" customWidth="1"/>
    <col min="12041" max="12041" width="14.28515625" style="2" customWidth="1"/>
    <col min="12042" max="12042" width="33.7109375" style="2" customWidth="1"/>
    <col min="12043" max="12043" width="18.7109375" style="2" customWidth="1"/>
    <col min="12044" max="12044" width="40.140625" style="2" customWidth="1"/>
    <col min="12045" max="12045" width="17.7109375" style="2" customWidth="1"/>
    <col min="12046" max="12046" width="19.5703125" style="2" customWidth="1"/>
    <col min="12047" max="12047" width="13.140625" style="2"/>
    <col min="12048" max="12048" width="15" style="2" bestFit="1" customWidth="1"/>
    <col min="12049" max="12286" width="13.140625" style="2"/>
    <col min="12287" max="12287" width="19.5703125" style="2" customWidth="1"/>
    <col min="12288" max="12288" width="16.5703125" style="2" customWidth="1"/>
    <col min="12289" max="12289" width="5.7109375" style="2" bestFit="1" customWidth="1"/>
    <col min="12290" max="12290" width="88.140625" style="2" customWidth="1"/>
    <col min="12291" max="12291" width="18.85546875" style="2" customWidth="1"/>
    <col min="12292" max="12292" width="18.140625" style="2" customWidth="1"/>
    <col min="12293" max="12293" width="19.28515625" style="2" customWidth="1"/>
    <col min="12294" max="12294" width="14.28515625" style="2" customWidth="1"/>
    <col min="12295" max="12295" width="16.5703125" style="2" customWidth="1"/>
    <col min="12296" max="12296" width="0" style="2" hidden="1" customWidth="1"/>
    <col min="12297" max="12297" width="14.28515625" style="2" customWidth="1"/>
    <col min="12298" max="12298" width="33.7109375" style="2" customWidth="1"/>
    <col min="12299" max="12299" width="18.7109375" style="2" customWidth="1"/>
    <col min="12300" max="12300" width="40.140625" style="2" customWidth="1"/>
    <col min="12301" max="12301" width="17.7109375" style="2" customWidth="1"/>
    <col min="12302" max="12302" width="19.5703125" style="2" customWidth="1"/>
    <col min="12303" max="12303" width="13.140625" style="2"/>
    <col min="12304" max="12304" width="15" style="2" bestFit="1" customWidth="1"/>
    <col min="12305" max="12542" width="13.140625" style="2"/>
    <col min="12543" max="12543" width="19.5703125" style="2" customWidth="1"/>
    <col min="12544" max="12544" width="16.5703125" style="2" customWidth="1"/>
    <col min="12545" max="12545" width="5.7109375" style="2" bestFit="1" customWidth="1"/>
    <col min="12546" max="12546" width="88.140625" style="2" customWidth="1"/>
    <col min="12547" max="12547" width="18.85546875" style="2" customWidth="1"/>
    <col min="12548" max="12548" width="18.140625" style="2" customWidth="1"/>
    <col min="12549" max="12549" width="19.28515625" style="2" customWidth="1"/>
    <col min="12550" max="12550" width="14.28515625" style="2" customWidth="1"/>
    <col min="12551" max="12551" width="16.5703125" style="2" customWidth="1"/>
    <col min="12552" max="12552" width="0" style="2" hidden="1" customWidth="1"/>
    <col min="12553" max="12553" width="14.28515625" style="2" customWidth="1"/>
    <col min="12554" max="12554" width="33.7109375" style="2" customWidth="1"/>
    <col min="12555" max="12555" width="18.7109375" style="2" customWidth="1"/>
    <col min="12556" max="12556" width="40.140625" style="2" customWidth="1"/>
    <col min="12557" max="12557" width="17.7109375" style="2" customWidth="1"/>
    <col min="12558" max="12558" width="19.5703125" style="2" customWidth="1"/>
    <col min="12559" max="12559" width="13.140625" style="2"/>
    <col min="12560" max="12560" width="15" style="2" bestFit="1" customWidth="1"/>
    <col min="12561" max="12798" width="13.140625" style="2"/>
    <col min="12799" max="12799" width="19.5703125" style="2" customWidth="1"/>
    <col min="12800" max="12800" width="16.5703125" style="2" customWidth="1"/>
    <col min="12801" max="12801" width="5.7109375" style="2" bestFit="1" customWidth="1"/>
    <col min="12802" max="12802" width="88.140625" style="2" customWidth="1"/>
    <col min="12803" max="12803" width="18.85546875" style="2" customWidth="1"/>
    <col min="12804" max="12804" width="18.140625" style="2" customWidth="1"/>
    <col min="12805" max="12805" width="19.28515625" style="2" customWidth="1"/>
    <col min="12806" max="12806" width="14.28515625" style="2" customWidth="1"/>
    <col min="12807" max="12807" width="16.5703125" style="2" customWidth="1"/>
    <col min="12808" max="12808" width="0" style="2" hidden="1" customWidth="1"/>
    <col min="12809" max="12809" width="14.28515625" style="2" customWidth="1"/>
    <col min="12810" max="12810" width="33.7109375" style="2" customWidth="1"/>
    <col min="12811" max="12811" width="18.7109375" style="2" customWidth="1"/>
    <col min="12812" max="12812" width="40.140625" style="2" customWidth="1"/>
    <col min="12813" max="12813" width="17.7109375" style="2" customWidth="1"/>
    <col min="12814" max="12814" width="19.5703125" style="2" customWidth="1"/>
    <col min="12815" max="12815" width="13.140625" style="2"/>
    <col min="12816" max="12816" width="15" style="2" bestFit="1" customWidth="1"/>
    <col min="12817" max="13054" width="13.140625" style="2"/>
    <col min="13055" max="13055" width="19.5703125" style="2" customWidth="1"/>
    <col min="13056" max="13056" width="16.5703125" style="2" customWidth="1"/>
    <col min="13057" max="13057" width="5.7109375" style="2" bestFit="1" customWidth="1"/>
    <col min="13058" max="13058" width="88.140625" style="2" customWidth="1"/>
    <col min="13059" max="13059" width="18.85546875" style="2" customWidth="1"/>
    <col min="13060" max="13060" width="18.140625" style="2" customWidth="1"/>
    <col min="13061" max="13061" width="19.28515625" style="2" customWidth="1"/>
    <col min="13062" max="13062" width="14.28515625" style="2" customWidth="1"/>
    <col min="13063" max="13063" width="16.5703125" style="2" customWidth="1"/>
    <col min="13064" max="13064" width="0" style="2" hidden="1" customWidth="1"/>
    <col min="13065" max="13065" width="14.28515625" style="2" customWidth="1"/>
    <col min="13066" max="13066" width="33.7109375" style="2" customWidth="1"/>
    <col min="13067" max="13067" width="18.7109375" style="2" customWidth="1"/>
    <col min="13068" max="13068" width="40.140625" style="2" customWidth="1"/>
    <col min="13069" max="13069" width="17.7109375" style="2" customWidth="1"/>
    <col min="13070" max="13070" width="19.5703125" style="2" customWidth="1"/>
    <col min="13071" max="13071" width="13.140625" style="2"/>
    <col min="13072" max="13072" width="15" style="2" bestFit="1" customWidth="1"/>
    <col min="13073" max="13310" width="13.140625" style="2"/>
    <col min="13311" max="13311" width="19.5703125" style="2" customWidth="1"/>
    <col min="13312" max="13312" width="16.5703125" style="2" customWidth="1"/>
    <col min="13313" max="13313" width="5.7109375" style="2" bestFit="1" customWidth="1"/>
    <col min="13314" max="13314" width="88.140625" style="2" customWidth="1"/>
    <col min="13315" max="13315" width="18.85546875" style="2" customWidth="1"/>
    <col min="13316" max="13316" width="18.140625" style="2" customWidth="1"/>
    <col min="13317" max="13317" width="19.28515625" style="2" customWidth="1"/>
    <col min="13318" max="13318" width="14.28515625" style="2" customWidth="1"/>
    <col min="13319" max="13319" width="16.5703125" style="2" customWidth="1"/>
    <col min="13320" max="13320" width="0" style="2" hidden="1" customWidth="1"/>
    <col min="13321" max="13321" width="14.28515625" style="2" customWidth="1"/>
    <col min="13322" max="13322" width="33.7109375" style="2" customWidth="1"/>
    <col min="13323" max="13323" width="18.7109375" style="2" customWidth="1"/>
    <col min="13324" max="13324" width="40.140625" style="2" customWidth="1"/>
    <col min="13325" max="13325" width="17.7109375" style="2" customWidth="1"/>
    <col min="13326" max="13326" width="19.5703125" style="2" customWidth="1"/>
    <col min="13327" max="13327" width="13.140625" style="2"/>
    <col min="13328" max="13328" width="15" style="2" bestFit="1" customWidth="1"/>
    <col min="13329" max="13566" width="13.140625" style="2"/>
    <col min="13567" max="13567" width="19.5703125" style="2" customWidth="1"/>
    <col min="13568" max="13568" width="16.5703125" style="2" customWidth="1"/>
    <col min="13569" max="13569" width="5.7109375" style="2" bestFit="1" customWidth="1"/>
    <col min="13570" max="13570" width="88.140625" style="2" customWidth="1"/>
    <col min="13571" max="13571" width="18.85546875" style="2" customWidth="1"/>
    <col min="13572" max="13572" width="18.140625" style="2" customWidth="1"/>
    <col min="13573" max="13573" width="19.28515625" style="2" customWidth="1"/>
    <col min="13574" max="13574" width="14.28515625" style="2" customWidth="1"/>
    <col min="13575" max="13575" width="16.5703125" style="2" customWidth="1"/>
    <col min="13576" max="13576" width="0" style="2" hidden="1" customWidth="1"/>
    <col min="13577" max="13577" width="14.28515625" style="2" customWidth="1"/>
    <col min="13578" max="13578" width="33.7109375" style="2" customWidth="1"/>
    <col min="13579" max="13579" width="18.7109375" style="2" customWidth="1"/>
    <col min="13580" max="13580" width="40.140625" style="2" customWidth="1"/>
    <col min="13581" max="13581" width="17.7109375" style="2" customWidth="1"/>
    <col min="13582" max="13582" width="19.5703125" style="2" customWidth="1"/>
    <col min="13583" max="13583" width="13.140625" style="2"/>
    <col min="13584" max="13584" width="15" style="2" bestFit="1" customWidth="1"/>
    <col min="13585" max="13822" width="13.140625" style="2"/>
    <col min="13823" max="13823" width="19.5703125" style="2" customWidth="1"/>
    <col min="13824" max="13824" width="16.5703125" style="2" customWidth="1"/>
    <col min="13825" max="13825" width="5.7109375" style="2" bestFit="1" customWidth="1"/>
    <col min="13826" max="13826" width="88.140625" style="2" customWidth="1"/>
    <col min="13827" max="13827" width="18.85546875" style="2" customWidth="1"/>
    <col min="13828" max="13828" width="18.140625" style="2" customWidth="1"/>
    <col min="13829" max="13829" width="19.28515625" style="2" customWidth="1"/>
    <col min="13830" max="13830" width="14.28515625" style="2" customWidth="1"/>
    <col min="13831" max="13831" width="16.5703125" style="2" customWidth="1"/>
    <col min="13832" max="13832" width="0" style="2" hidden="1" customWidth="1"/>
    <col min="13833" max="13833" width="14.28515625" style="2" customWidth="1"/>
    <col min="13834" max="13834" width="33.7109375" style="2" customWidth="1"/>
    <col min="13835" max="13835" width="18.7109375" style="2" customWidth="1"/>
    <col min="13836" max="13836" width="40.140625" style="2" customWidth="1"/>
    <col min="13837" max="13837" width="17.7109375" style="2" customWidth="1"/>
    <col min="13838" max="13838" width="19.5703125" style="2" customWidth="1"/>
    <col min="13839" max="13839" width="13.140625" style="2"/>
    <col min="13840" max="13840" width="15" style="2" bestFit="1" customWidth="1"/>
    <col min="13841" max="14078" width="13.140625" style="2"/>
    <col min="14079" max="14079" width="19.5703125" style="2" customWidth="1"/>
    <col min="14080" max="14080" width="16.5703125" style="2" customWidth="1"/>
    <col min="14081" max="14081" width="5.7109375" style="2" bestFit="1" customWidth="1"/>
    <col min="14082" max="14082" width="88.140625" style="2" customWidth="1"/>
    <col min="14083" max="14083" width="18.85546875" style="2" customWidth="1"/>
    <col min="14084" max="14084" width="18.140625" style="2" customWidth="1"/>
    <col min="14085" max="14085" width="19.28515625" style="2" customWidth="1"/>
    <col min="14086" max="14086" width="14.28515625" style="2" customWidth="1"/>
    <col min="14087" max="14087" width="16.5703125" style="2" customWidth="1"/>
    <col min="14088" max="14088" width="0" style="2" hidden="1" customWidth="1"/>
    <col min="14089" max="14089" width="14.28515625" style="2" customWidth="1"/>
    <col min="14090" max="14090" width="33.7109375" style="2" customWidth="1"/>
    <col min="14091" max="14091" width="18.7109375" style="2" customWidth="1"/>
    <col min="14092" max="14092" width="40.140625" style="2" customWidth="1"/>
    <col min="14093" max="14093" width="17.7109375" style="2" customWidth="1"/>
    <col min="14094" max="14094" width="19.5703125" style="2" customWidth="1"/>
    <col min="14095" max="14095" width="13.140625" style="2"/>
    <col min="14096" max="14096" width="15" style="2" bestFit="1" customWidth="1"/>
    <col min="14097" max="14334" width="13.140625" style="2"/>
    <col min="14335" max="14335" width="19.5703125" style="2" customWidth="1"/>
    <col min="14336" max="14336" width="16.5703125" style="2" customWidth="1"/>
    <col min="14337" max="14337" width="5.7109375" style="2" bestFit="1" customWidth="1"/>
    <col min="14338" max="14338" width="88.140625" style="2" customWidth="1"/>
    <col min="14339" max="14339" width="18.85546875" style="2" customWidth="1"/>
    <col min="14340" max="14340" width="18.140625" style="2" customWidth="1"/>
    <col min="14341" max="14341" width="19.28515625" style="2" customWidth="1"/>
    <col min="14342" max="14342" width="14.28515625" style="2" customWidth="1"/>
    <col min="14343" max="14343" width="16.5703125" style="2" customWidth="1"/>
    <col min="14344" max="14344" width="0" style="2" hidden="1" customWidth="1"/>
    <col min="14345" max="14345" width="14.28515625" style="2" customWidth="1"/>
    <col min="14346" max="14346" width="33.7109375" style="2" customWidth="1"/>
    <col min="14347" max="14347" width="18.7109375" style="2" customWidth="1"/>
    <col min="14348" max="14348" width="40.140625" style="2" customWidth="1"/>
    <col min="14349" max="14349" width="17.7109375" style="2" customWidth="1"/>
    <col min="14350" max="14350" width="19.5703125" style="2" customWidth="1"/>
    <col min="14351" max="14351" width="13.140625" style="2"/>
    <col min="14352" max="14352" width="15" style="2" bestFit="1" customWidth="1"/>
    <col min="14353" max="14590" width="13.140625" style="2"/>
    <col min="14591" max="14591" width="19.5703125" style="2" customWidth="1"/>
    <col min="14592" max="14592" width="16.5703125" style="2" customWidth="1"/>
    <col min="14593" max="14593" width="5.7109375" style="2" bestFit="1" customWidth="1"/>
    <col min="14594" max="14594" width="88.140625" style="2" customWidth="1"/>
    <col min="14595" max="14595" width="18.85546875" style="2" customWidth="1"/>
    <col min="14596" max="14596" width="18.140625" style="2" customWidth="1"/>
    <col min="14597" max="14597" width="19.28515625" style="2" customWidth="1"/>
    <col min="14598" max="14598" width="14.28515625" style="2" customWidth="1"/>
    <col min="14599" max="14599" width="16.5703125" style="2" customWidth="1"/>
    <col min="14600" max="14600" width="0" style="2" hidden="1" customWidth="1"/>
    <col min="14601" max="14601" width="14.28515625" style="2" customWidth="1"/>
    <col min="14602" max="14602" width="33.7109375" style="2" customWidth="1"/>
    <col min="14603" max="14603" width="18.7109375" style="2" customWidth="1"/>
    <col min="14604" max="14604" width="40.140625" style="2" customWidth="1"/>
    <col min="14605" max="14605" width="17.7109375" style="2" customWidth="1"/>
    <col min="14606" max="14606" width="19.5703125" style="2" customWidth="1"/>
    <col min="14607" max="14607" width="13.140625" style="2"/>
    <col min="14608" max="14608" width="15" style="2" bestFit="1" customWidth="1"/>
    <col min="14609" max="14846" width="13.140625" style="2"/>
    <col min="14847" max="14847" width="19.5703125" style="2" customWidth="1"/>
    <col min="14848" max="14848" width="16.5703125" style="2" customWidth="1"/>
    <col min="14849" max="14849" width="5.7109375" style="2" bestFit="1" customWidth="1"/>
    <col min="14850" max="14850" width="88.140625" style="2" customWidth="1"/>
    <col min="14851" max="14851" width="18.85546875" style="2" customWidth="1"/>
    <col min="14852" max="14852" width="18.140625" style="2" customWidth="1"/>
    <col min="14853" max="14853" width="19.28515625" style="2" customWidth="1"/>
    <col min="14854" max="14854" width="14.28515625" style="2" customWidth="1"/>
    <col min="14855" max="14855" width="16.5703125" style="2" customWidth="1"/>
    <col min="14856" max="14856" width="0" style="2" hidden="1" customWidth="1"/>
    <col min="14857" max="14857" width="14.28515625" style="2" customWidth="1"/>
    <col min="14858" max="14858" width="33.7109375" style="2" customWidth="1"/>
    <col min="14859" max="14859" width="18.7109375" style="2" customWidth="1"/>
    <col min="14860" max="14860" width="40.140625" style="2" customWidth="1"/>
    <col min="14861" max="14861" width="17.7109375" style="2" customWidth="1"/>
    <col min="14862" max="14862" width="19.5703125" style="2" customWidth="1"/>
    <col min="14863" max="14863" width="13.140625" style="2"/>
    <col min="14864" max="14864" width="15" style="2" bestFit="1" customWidth="1"/>
    <col min="14865" max="15102" width="13.140625" style="2"/>
    <col min="15103" max="15103" width="19.5703125" style="2" customWidth="1"/>
    <col min="15104" max="15104" width="16.5703125" style="2" customWidth="1"/>
    <col min="15105" max="15105" width="5.7109375" style="2" bestFit="1" customWidth="1"/>
    <col min="15106" max="15106" width="88.140625" style="2" customWidth="1"/>
    <col min="15107" max="15107" width="18.85546875" style="2" customWidth="1"/>
    <col min="15108" max="15108" width="18.140625" style="2" customWidth="1"/>
    <col min="15109" max="15109" width="19.28515625" style="2" customWidth="1"/>
    <col min="15110" max="15110" width="14.28515625" style="2" customWidth="1"/>
    <col min="15111" max="15111" width="16.5703125" style="2" customWidth="1"/>
    <col min="15112" max="15112" width="0" style="2" hidden="1" customWidth="1"/>
    <col min="15113" max="15113" width="14.28515625" style="2" customWidth="1"/>
    <col min="15114" max="15114" width="33.7109375" style="2" customWidth="1"/>
    <col min="15115" max="15115" width="18.7109375" style="2" customWidth="1"/>
    <col min="15116" max="15116" width="40.140625" style="2" customWidth="1"/>
    <col min="15117" max="15117" width="17.7109375" style="2" customWidth="1"/>
    <col min="15118" max="15118" width="19.5703125" style="2" customWidth="1"/>
    <col min="15119" max="15119" width="13.140625" style="2"/>
    <col min="15120" max="15120" width="15" style="2" bestFit="1" customWidth="1"/>
    <col min="15121" max="15358" width="13.140625" style="2"/>
    <col min="15359" max="15359" width="19.5703125" style="2" customWidth="1"/>
    <col min="15360" max="15360" width="16.5703125" style="2" customWidth="1"/>
    <col min="15361" max="15361" width="5.7109375" style="2" bestFit="1" customWidth="1"/>
    <col min="15362" max="15362" width="88.140625" style="2" customWidth="1"/>
    <col min="15363" max="15363" width="18.85546875" style="2" customWidth="1"/>
    <col min="15364" max="15364" width="18.140625" style="2" customWidth="1"/>
    <col min="15365" max="15365" width="19.28515625" style="2" customWidth="1"/>
    <col min="15366" max="15366" width="14.28515625" style="2" customWidth="1"/>
    <col min="15367" max="15367" width="16.5703125" style="2" customWidth="1"/>
    <col min="15368" max="15368" width="0" style="2" hidden="1" customWidth="1"/>
    <col min="15369" max="15369" width="14.28515625" style="2" customWidth="1"/>
    <col min="15370" max="15370" width="33.7109375" style="2" customWidth="1"/>
    <col min="15371" max="15371" width="18.7109375" style="2" customWidth="1"/>
    <col min="15372" max="15372" width="40.140625" style="2" customWidth="1"/>
    <col min="15373" max="15373" width="17.7109375" style="2" customWidth="1"/>
    <col min="15374" max="15374" width="19.5703125" style="2" customWidth="1"/>
    <col min="15375" max="15375" width="13.140625" style="2"/>
    <col min="15376" max="15376" width="15" style="2" bestFit="1" customWidth="1"/>
    <col min="15377" max="15614" width="13.140625" style="2"/>
    <col min="15615" max="15615" width="19.5703125" style="2" customWidth="1"/>
    <col min="15616" max="15616" width="16.5703125" style="2" customWidth="1"/>
    <col min="15617" max="15617" width="5.7109375" style="2" bestFit="1" customWidth="1"/>
    <col min="15618" max="15618" width="88.140625" style="2" customWidth="1"/>
    <col min="15619" max="15619" width="18.85546875" style="2" customWidth="1"/>
    <col min="15620" max="15620" width="18.140625" style="2" customWidth="1"/>
    <col min="15621" max="15621" width="19.28515625" style="2" customWidth="1"/>
    <col min="15622" max="15622" width="14.28515625" style="2" customWidth="1"/>
    <col min="15623" max="15623" width="16.5703125" style="2" customWidth="1"/>
    <col min="15624" max="15624" width="0" style="2" hidden="1" customWidth="1"/>
    <col min="15625" max="15625" width="14.28515625" style="2" customWidth="1"/>
    <col min="15626" max="15626" width="33.7109375" style="2" customWidth="1"/>
    <col min="15627" max="15627" width="18.7109375" style="2" customWidth="1"/>
    <col min="15628" max="15628" width="40.140625" style="2" customWidth="1"/>
    <col min="15629" max="15629" width="17.7109375" style="2" customWidth="1"/>
    <col min="15630" max="15630" width="19.5703125" style="2" customWidth="1"/>
    <col min="15631" max="15631" width="13.140625" style="2"/>
    <col min="15632" max="15632" width="15" style="2" bestFit="1" customWidth="1"/>
    <col min="15633" max="15870" width="13.140625" style="2"/>
    <col min="15871" max="15871" width="19.5703125" style="2" customWidth="1"/>
    <col min="15872" max="15872" width="16.5703125" style="2" customWidth="1"/>
    <col min="15873" max="15873" width="5.7109375" style="2" bestFit="1" customWidth="1"/>
    <col min="15874" max="15874" width="88.140625" style="2" customWidth="1"/>
    <col min="15875" max="15875" width="18.85546875" style="2" customWidth="1"/>
    <col min="15876" max="15876" width="18.140625" style="2" customWidth="1"/>
    <col min="15877" max="15877" width="19.28515625" style="2" customWidth="1"/>
    <col min="15878" max="15878" width="14.28515625" style="2" customWidth="1"/>
    <col min="15879" max="15879" width="16.5703125" style="2" customWidth="1"/>
    <col min="15880" max="15880" width="0" style="2" hidden="1" customWidth="1"/>
    <col min="15881" max="15881" width="14.28515625" style="2" customWidth="1"/>
    <col min="15882" max="15882" width="33.7109375" style="2" customWidth="1"/>
    <col min="15883" max="15883" width="18.7109375" style="2" customWidth="1"/>
    <col min="15884" max="15884" width="40.140625" style="2" customWidth="1"/>
    <col min="15885" max="15885" width="17.7109375" style="2" customWidth="1"/>
    <col min="15886" max="15886" width="19.5703125" style="2" customWidth="1"/>
    <col min="15887" max="15887" width="13.140625" style="2"/>
    <col min="15888" max="15888" width="15" style="2" bestFit="1" customWidth="1"/>
    <col min="15889" max="16126" width="13.140625" style="2"/>
    <col min="16127" max="16127" width="19.5703125" style="2" customWidth="1"/>
    <col min="16128" max="16128" width="16.5703125" style="2" customWidth="1"/>
    <col min="16129" max="16129" width="5.7109375" style="2" bestFit="1" customWidth="1"/>
    <col min="16130" max="16130" width="88.140625" style="2" customWidth="1"/>
    <col min="16131" max="16131" width="18.85546875" style="2" customWidth="1"/>
    <col min="16132" max="16132" width="18.140625" style="2" customWidth="1"/>
    <col min="16133" max="16133" width="19.28515625" style="2" customWidth="1"/>
    <col min="16134" max="16134" width="14.28515625" style="2" customWidth="1"/>
    <col min="16135" max="16135" width="16.5703125" style="2" customWidth="1"/>
    <col min="16136" max="16136" width="0" style="2" hidden="1" customWidth="1"/>
    <col min="16137" max="16137" width="14.28515625" style="2" customWidth="1"/>
    <col min="16138" max="16138" width="33.7109375" style="2" customWidth="1"/>
    <col min="16139" max="16139" width="18.7109375" style="2" customWidth="1"/>
    <col min="16140" max="16140" width="40.140625" style="2" customWidth="1"/>
    <col min="16141" max="16141" width="17.7109375" style="2" customWidth="1"/>
    <col min="16142" max="16142" width="19.5703125" style="2" customWidth="1"/>
    <col min="16143" max="16143" width="13.140625" style="2"/>
    <col min="16144" max="16144" width="15" style="2" bestFit="1" customWidth="1"/>
    <col min="16145" max="16384" width="13.140625" style="2"/>
  </cols>
  <sheetData>
    <row r="1" spans="3:16" ht="71.25" customHeight="1" x14ac:dyDescent="0.25">
      <c r="C1" s="92" t="s">
        <v>0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4"/>
      <c r="O1" s="1"/>
    </row>
    <row r="2" spans="3:16" hidden="1" x14ac:dyDescent="0.25">
      <c r="C2" s="3"/>
      <c r="D2" s="4"/>
      <c r="E2" s="5"/>
      <c r="F2" s="48"/>
      <c r="G2" s="5"/>
      <c r="H2" s="5"/>
      <c r="I2" s="5"/>
      <c r="J2" s="5"/>
      <c r="K2" s="5"/>
      <c r="L2" s="5"/>
      <c r="M2" s="5"/>
      <c r="N2" s="6"/>
      <c r="O2" s="7"/>
    </row>
    <row r="3" spans="3:16" ht="21.75" customHeight="1" thickBot="1" x14ac:dyDescent="0.3">
      <c r="C3" s="95" t="s">
        <v>1</v>
      </c>
      <c r="D3" s="96"/>
      <c r="E3" s="96"/>
      <c r="F3" s="96"/>
      <c r="G3" s="96"/>
      <c r="H3" s="96"/>
      <c r="I3" s="96"/>
      <c r="J3" s="96"/>
      <c r="K3" s="96"/>
      <c r="L3" s="96"/>
      <c r="M3" s="96"/>
      <c r="N3" s="97"/>
      <c r="O3" s="8"/>
    </row>
    <row r="4" spans="3:16" ht="30" customHeight="1" x14ac:dyDescent="0.25">
      <c r="C4" s="9"/>
      <c r="D4" s="10" t="s">
        <v>2</v>
      </c>
      <c r="E4" s="11"/>
      <c r="F4" s="49"/>
      <c r="G4" s="12"/>
      <c r="H4" s="109" t="s">
        <v>3</v>
      </c>
      <c r="I4" s="110"/>
      <c r="J4" s="110"/>
      <c r="K4" s="111"/>
      <c r="L4" s="13" t="s">
        <v>4</v>
      </c>
      <c r="M4" s="11"/>
      <c r="N4" s="12"/>
      <c r="O4" s="14"/>
    </row>
    <row r="5" spans="3:16" ht="72.95" customHeight="1" x14ac:dyDescent="0.25">
      <c r="C5" s="15"/>
      <c r="D5" s="98" t="s">
        <v>69</v>
      </c>
      <c r="E5" s="98"/>
      <c r="F5" s="98"/>
      <c r="G5" s="99"/>
      <c r="H5" s="100" t="s">
        <v>32</v>
      </c>
      <c r="I5" s="101"/>
      <c r="J5" s="101"/>
      <c r="K5" s="102"/>
      <c r="L5" s="100" t="s">
        <v>32</v>
      </c>
      <c r="M5" s="101"/>
      <c r="N5" s="102"/>
      <c r="O5" s="16"/>
    </row>
    <row r="6" spans="3:16" ht="7.5" customHeight="1" x14ac:dyDescent="0.25">
      <c r="C6" s="103" t="s">
        <v>5</v>
      </c>
      <c r="D6" s="104" t="s">
        <v>6</v>
      </c>
      <c r="E6" s="104" t="s">
        <v>7</v>
      </c>
      <c r="F6" s="90" t="s">
        <v>8</v>
      </c>
      <c r="G6" s="107" t="s">
        <v>9</v>
      </c>
      <c r="H6" s="107"/>
      <c r="I6" s="107"/>
      <c r="J6" s="107"/>
      <c r="K6" s="107"/>
      <c r="L6" s="107" t="s">
        <v>10</v>
      </c>
      <c r="M6" s="120" t="s">
        <v>11</v>
      </c>
      <c r="N6" s="121"/>
      <c r="O6" s="14"/>
    </row>
    <row r="7" spans="3:16" ht="7.5" customHeight="1" x14ac:dyDescent="0.25">
      <c r="C7" s="103"/>
      <c r="D7" s="105"/>
      <c r="E7" s="105"/>
      <c r="F7" s="90"/>
      <c r="G7" s="107"/>
      <c r="H7" s="107"/>
      <c r="I7" s="107"/>
      <c r="J7" s="107"/>
      <c r="K7" s="107"/>
      <c r="L7" s="107"/>
      <c r="M7" s="122"/>
      <c r="N7" s="123"/>
      <c r="O7" s="14"/>
    </row>
    <row r="8" spans="3:16" ht="22.5" customHeight="1" x14ac:dyDescent="0.25">
      <c r="C8" s="103"/>
      <c r="D8" s="106"/>
      <c r="E8" s="106"/>
      <c r="F8" s="90"/>
      <c r="G8" s="17" t="s">
        <v>12</v>
      </c>
      <c r="H8" s="17" t="s">
        <v>13</v>
      </c>
      <c r="I8" s="17" t="s">
        <v>14</v>
      </c>
      <c r="J8" s="17" t="s">
        <v>15</v>
      </c>
      <c r="K8" s="18"/>
      <c r="L8" s="107"/>
      <c r="M8" s="124"/>
      <c r="N8" s="125"/>
      <c r="O8" s="14"/>
    </row>
    <row r="9" spans="3:16" ht="14.25" customHeight="1" x14ac:dyDescent="0.25">
      <c r="C9" s="19">
        <v>1</v>
      </c>
      <c r="D9" s="56" t="s">
        <v>30</v>
      </c>
      <c r="E9" s="56" t="s">
        <v>17</v>
      </c>
      <c r="F9" s="50">
        <v>46132</v>
      </c>
      <c r="G9" s="21" t="s">
        <v>16</v>
      </c>
      <c r="H9" s="21"/>
      <c r="I9" s="21"/>
      <c r="J9" s="21"/>
      <c r="K9" s="21"/>
      <c r="L9" s="56" t="s">
        <v>31</v>
      </c>
      <c r="M9" s="126" t="s">
        <v>32</v>
      </c>
      <c r="N9" s="127"/>
      <c r="O9" s="14"/>
    </row>
    <row r="10" spans="3:16" ht="14.25" customHeight="1" x14ac:dyDescent="0.25">
      <c r="C10" s="22">
        <v>2</v>
      </c>
      <c r="D10" s="56" t="s">
        <v>72</v>
      </c>
      <c r="E10" s="56" t="s">
        <v>17</v>
      </c>
      <c r="F10" s="50">
        <v>46135</v>
      </c>
      <c r="G10" s="21" t="s">
        <v>16</v>
      </c>
      <c r="H10" s="21"/>
      <c r="I10" s="21"/>
      <c r="J10" s="21"/>
      <c r="K10" s="21"/>
      <c r="L10" s="56" t="s">
        <v>31</v>
      </c>
      <c r="M10" s="126" t="s">
        <v>32</v>
      </c>
      <c r="N10" s="127"/>
      <c r="O10" s="14"/>
    </row>
    <row r="11" spans="3:16" ht="14.25" customHeight="1" x14ac:dyDescent="0.25">
      <c r="C11" s="23">
        <v>3</v>
      </c>
      <c r="D11" s="21"/>
      <c r="E11" s="56"/>
      <c r="F11" s="50"/>
      <c r="G11" s="24"/>
      <c r="H11" s="21"/>
      <c r="I11" s="21"/>
      <c r="J11" s="21"/>
      <c r="K11" s="21"/>
      <c r="L11" s="56"/>
      <c r="M11" s="126"/>
      <c r="N11" s="127"/>
      <c r="O11" s="14"/>
    </row>
    <row r="12" spans="3:16" ht="15.75" customHeight="1" x14ac:dyDescent="0.25">
      <c r="C12" s="103" t="s">
        <v>18</v>
      </c>
      <c r="D12" s="107" t="s">
        <v>19</v>
      </c>
      <c r="E12" s="128" t="s">
        <v>20</v>
      </c>
      <c r="F12" s="90" t="s">
        <v>21</v>
      </c>
      <c r="G12" s="91" t="s">
        <v>22</v>
      </c>
      <c r="H12" s="91"/>
      <c r="I12" s="91"/>
      <c r="J12" s="91"/>
      <c r="K12" s="116" t="s">
        <v>23</v>
      </c>
      <c r="L12" s="116" t="s">
        <v>24</v>
      </c>
      <c r="M12" s="116" t="s">
        <v>25</v>
      </c>
      <c r="N12" s="118" t="s">
        <v>26</v>
      </c>
      <c r="O12" s="14"/>
    </row>
    <row r="13" spans="3:16" ht="63" customHeight="1" thickBot="1" x14ac:dyDescent="0.3">
      <c r="C13" s="103"/>
      <c r="D13" s="107"/>
      <c r="E13" s="129"/>
      <c r="F13" s="90"/>
      <c r="G13" s="25">
        <v>1</v>
      </c>
      <c r="H13" s="26">
        <v>2</v>
      </c>
      <c r="I13" s="27">
        <v>3</v>
      </c>
      <c r="J13" s="27">
        <v>4</v>
      </c>
      <c r="K13" s="117"/>
      <c r="L13" s="117"/>
      <c r="M13" s="117"/>
      <c r="N13" s="119"/>
      <c r="O13" s="28" t="s">
        <v>27</v>
      </c>
    </row>
    <row r="14" spans="3:16" ht="63" customHeight="1" thickBot="1" x14ac:dyDescent="0.3">
      <c r="C14" s="33">
        <v>1</v>
      </c>
      <c r="D14" s="53" t="s">
        <v>52</v>
      </c>
      <c r="E14" s="53" t="s">
        <v>20</v>
      </c>
      <c r="F14" s="54">
        <v>100</v>
      </c>
      <c r="G14" s="75">
        <v>34500</v>
      </c>
      <c r="H14" s="75">
        <v>30000</v>
      </c>
      <c r="I14" s="76"/>
      <c r="J14" s="77"/>
      <c r="K14" s="31">
        <f t="shared" ref="K14:K26" si="0">AVERAGE(G14,H14,I14)</f>
        <v>32250</v>
      </c>
      <c r="L14" s="31">
        <f t="shared" ref="L14:L26" si="1">K14</f>
        <v>32250</v>
      </c>
      <c r="M14" s="31">
        <f t="shared" ref="M14:M26" si="2">(K14*8.5)/100</f>
        <v>2741.25</v>
      </c>
      <c r="N14" s="31">
        <f>(L14+M14)</f>
        <v>34991.25</v>
      </c>
      <c r="O14" s="32">
        <f t="shared" ref="O14:O23" si="3">F14*N14</f>
        <v>3499125</v>
      </c>
    </row>
    <row r="15" spans="3:16" ht="39" customHeight="1" thickBot="1" x14ac:dyDescent="0.3">
      <c r="C15" s="46">
        <v>2</v>
      </c>
      <c r="D15" s="53" t="s">
        <v>53</v>
      </c>
      <c r="E15" s="53" t="s">
        <v>20</v>
      </c>
      <c r="F15" s="54">
        <v>100</v>
      </c>
      <c r="G15" s="75">
        <v>2000</v>
      </c>
      <c r="H15" s="75">
        <v>2500</v>
      </c>
      <c r="I15" s="76"/>
      <c r="J15" s="77"/>
      <c r="K15" s="31">
        <f t="shared" si="0"/>
        <v>2250</v>
      </c>
      <c r="L15" s="31">
        <f t="shared" si="1"/>
        <v>2250</v>
      </c>
      <c r="M15" s="31">
        <f t="shared" si="2"/>
        <v>191.25</v>
      </c>
      <c r="N15" s="31">
        <f>(L15+M15)</f>
        <v>2441.25</v>
      </c>
      <c r="O15" s="32">
        <f t="shared" si="3"/>
        <v>244125</v>
      </c>
    </row>
    <row r="16" spans="3:16" ht="39" customHeight="1" thickBot="1" x14ac:dyDescent="0.3">
      <c r="C16" s="46">
        <v>3</v>
      </c>
      <c r="D16" s="53" t="s">
        <v>54</v>
      </c>
      <c r="E16" s="53" t="s">
        <v>20</v>
      </c>
      <c r="F16" s="54">
        <v>100</v>
      </c>
      <c r="G16" s="75">
        <v>18000</v>
      </c>
      <c r="H16" s="75">
        <v>20000</v>
      </c>
      <c r="I16" s="76"/>
      <c r="J16" s="77"/>
      <c r="K16" s="31">
        <f t="shared" si="0"/>
        <v>19000</v>
      </c>
      <c r="L16" s="31">
        <f t="shared" si="1"/>
        <v>19000</v>
      </c>
      <c r="M16" s="31">
        <f t="shared" si="2"/>
        <v>1615</v>
      </c>
      <c r="N16" s="31">
        <f t="shared" ref="N16:N26" si="4">(L16+M16)</f>
        <v>20615</v>
      </c>
      <c r="O16" s="32">
        <f t="shared" si="3"/>
        <v>2061500</v>
      </c>
      <c r="P16" s="34"/>
    </row>
    <row r="17" spans="2:16" ht="59.25" customHeight="1" thickBot="1" x14ac:dyDescent="0.3">
      <c r="C17" s="33">
        <v>4</v>
      </c>
      <c r="D17" s="53" t="s">
        <v>58</v>
      </c>
      <c r="E17" s="53" t="s">
        <v>20</v>
      </c>
      <c r="F17" s="54">
        <v>1</v>
      </c>
      <c r="G17" s="75">
        <v>950000</v>
      </c>
      <c r="H17" s="75">
        <v>950000</v>
      </c>
      <c r="I17" s="76"/>
      <c r="J17" s="77"/>
      <c r="K17" s="31">
        <f t="shared" si="0"/>
        <v>950000</v>
      </c>
      <c r="L17" s="31">
        <f t="shared" si="1"/>
        <v>950000</v>
      </c>
      <c r="M17" s="31">
        <f t="shared" si="2"/>
        <v>80750</v>
      </c>
      <c r="N17" s="31">
        <f t="shared" si="4"/>
        <v>1030750</v>
      </c>
      <c r="O17" s="32">
        <f t="shared" si="3"/>
        <v>1030750</v>
      </c>
    </row>
    <row r="18" spans="2:16" ht="39" customHeight="1" thickBot="1" x14ac:dyDescent="0.3">
      <c r="C18" s="46">
        <v>5</v>
      </c>
      <c r="D18" s="53" t="s">
        <v>55</v>
      </c>
      <c r="E18" s="53" t="s">
        <v>20</v>
      </c>
      <c r="F18" s="54">
        <v>700</v>
      </c>
      <c r="G18" s="75">
        <v>8500</v>
      </c>
      <c r="H18" s="75">
        <v>8900</v>
      </c>
      <c r="I18" s="76"/>
      <c r="J18" s="77"/>
      <c r="K18" s="31">
        <f t="shared" si="0"/>
        <v>8700</v>
      </c>
      <c r="L18" s="31">
        <f t="shared" si="1"/>
        <v>8700</v>
      </c>
      <c r="M18" s="31">
        <f t="shared" si="2"/>
        <v>739.5</v>
      </c>
      <c r="N18" s="31">
        <f t="shared" si="4"/>
        <v>9439.5</v>
      </c>
      <c r="O18" s="32">
        <f t="shared" si="3"/>
        <v>6607650</v>
      </c>
    </row>
    <row r="19" spans="2:16" ht="39" customHeight="1" thickBot="1" x14ac:dyDescent="0.3">
      <c r="C19" s="46">
        <v>6</v>
      </c>
      <c r="D19" s="53" t="s">
        <v>56</v>
      </c>
      <c r="E19" s="53" t="s">
        <v>20</v>
      </c>
      <c r="F19" s="54">
        <v>10</v>
      </c>
      <c r="G19" s="75">
        <v>60000</v>
      </c>
      <c r="H19" s="75">
        <v>55000</v>
      </c>
      <c r="I19" s="76"/>
      <c r="J19" s="77"/>
      <c r="K19" s="31">
        <f t="shared" si="0"/>
        <v>57500</v>
      </c>
      <c r="L19" s="31">
        <f t="shared" si="1"/>
        <v>57500</v>
      </c>
      <c r="M19" s="31">
        <f t="shared" si="2"/>
        <v>4887.5</v>
      </c>
      <c r="N19" s="31">
        <f t="shared" si="4"/>
        <v>62387.5</v>
      </c>
      <c r="O19" s="32">
        <f t="shared" si="3"/>
        <v>623875</v>
      </c>
    </row>
    <row r="20" spans="2:16" ht="39" customHeight="1" thickBot="1" x14ac:dyDescent="0.3">
      <c r="C20" s="33">
        <v>7</v>
      </c>
      <c r="D20" s="53" t="s">
        <v>57</v>
      </c>
      <c r="E20" s="53" t="s">
        <v>20</v>
      </c>
      <c r="F20" s="54">
        <v>1</v>
      </c>
      <c r="G20" s="75">
        <v>1665300</v>
      </c>
      <c r="H20" s="75">
        <v>1500000</v>
      </c>
      <c r="I20" s="76"/>
      <c r="J20" s="77"/>
      <c r="K20" s="31">
        <f t="shared" si="0"/>
        <v>1582650</v>
      </c>
      <c r="L20" s="31">
        <f t="shared" si="1"/>
        <v>1582650</v>
      </c>
      <c r="M20" s="31">
        <f t="shared" si="2"/>
        <v>134525.25</v>
      </c>
      <c r="N20" s="31">
        <f t="shared" si="4"/>
        <v>1717175.25</v>
      </c>
      <c r="O20" s="32">
        <f t="shared" si="3"/>
        <v>1717175.25</v>
      </c>
      <c r="P20" s="34"/>
    </row>
    <row r="21" spans="2:16" ht="39" customHeight="1" thickBot="1" x14ac:dyDescent="0.3">
      <c r="C21" s="46">
        <v>8</v>
      </c>
      <c r="D21" s="53" t="s">
        <v>60</v>
      </c>
      <c r="E21" s="53" t="s">
        <v>20</v>
      </c>
      <c r="F21" s="54">
        <v>10</v>
      </c>
      <c r="G21" s="75">
        <v>15000</v>
      </c>
      <c r="H21" s="75">
        <v>16000</v>
      </c>
      <c r="I21" s="76"/>
      <c r="J21" s="77"/>
      <c r="K21" s="31">
        <f t="shared" si="0"/>
        <v>15500</v>
      </c>
      <c r="L21" s="31">
        <f t="shared" si="1"/>
        <v>15500</v>
      </c>
      <c r="M21" s="31">
        <f t="shared" si="2"/>
        <v>1317.5</v>
      </c>
      <c r="N21" s="31">
        <f t="shared" si="4"/>
        <v>16817.5</v>
      </c>
      <c r="O21" s="32">
        <f t="shared" si="3"/>
        <v>168175</v>
      </c>
    </row>
    <row r="22" spans="2:16" ht="39" customHeight="1" thickBot="1" x14ac:dyDescent="0.3">
      <c r="C22" s="46">
        <v>9</v>
      </c>
      <c r="D22" s="53" t="s">
        <v>61</v>
      </c>
      <c r="E22" s="53" t="s">
        <v>20</v>
      </c>
      <c r="F22" s="54">
        <v>40</v>
      </c>
      <c r="G22" s="75">
        <v>850</v>
      </c>
      <c r="H22" s="75">
        <v>900</v>
      </c>
      <c r="I22" s="76"/>
      <c r="J22" s="77"/>
      <c r="K22" s="31">
        <f t="shared" si="0"/>
        <v>875</v>
      </c>
      <c r="L22" s="31">
        <f t="shared" si="1"/>
        <v>875</v>
      </c>
      <c r="M22" s="31">
        <f t="shared" si="2"/>
        <v>74.375</v>
      </c>
      <c r="N22" s="31">
        <f t="shared" si="4"/>
        <v>949.375</v>
      </c>
      <c r="O22" s="32">
        <f t="shared" si="3"/>
        <v>37975</v>
      </c>
    </row>
    <row r="23" spans="2:16" ht="39" customHeight="1" thickBot="1" x14ac:dyDescent="0.3">
      <c r="C23" s="33">
        <v>10</v>
      </c>
      <c r="D23" s="53" t="s">
        <v>62</v>
      </c>
      <c r="E23" s="53" t="s">
        <v>20</v>
      </c>
      <c r="F23" s="54">
        <v>3</v>
      </c>
      <c r="G23" s="75">
        <v>100000</v>
      </c>
      <c r="H23" s="75">
        <v>110000</v>
      </c>
      <c r="I23" s="76"/>
      <c r="J23" s="77"/>
      <c r="K23" s="31">
        <f t="shared" si="0"/>
        <v>105000</v>
      </c>
      <c r="L23" s="31">
        <f t="shared" si="1"/>
        <v>105000</v>
      </c>
      <c r="M23" s="31">
        <f t="shared" si="2"/>
        <v>8925</v>
      </c>
      <c r="N23" s="31">
        <f t="shared" si="4"/>
        <v>113925</v>
      </c>
      <c r="O23" s="32">
        <f t="shared" si="3"/>
        <v>341775</v>
      </c>
    </row>
    <row r="24" spans="2:16" ht="39" customHeight="1" thickBot="1" x14ac:dyDescent="0.3">
      <c r="C24" s="33">
        <v>11</v>
      </c>
      <c r="D24" s="53" t="s">
        <v>59</v>
      </c>
      <c r="E24" s="53" t="s">
        <v>20</v>
      </c>
      <c r="F24" s="65">
        <v>30</v>
      </c>
      <c r="G24" s="75">
        <v>21000</v>
      </c>
      <c r="H24" s="75">
        <v>25000</v>
      </c>
      <c r="I24" s="76"/>
      <c r="J24" s="77"/>
      <c r="K24" s="31">
        <f>AVERAGE(G24,H24,I24)</f>
        <v>23000</v>
      </c>
      <c r="L24" s="31">
        <f>K24</f>
        <v>23000</v>
      </c>
      <c r="M24" s="31">
        <f>(K24*8.5)/100</f>
        <v>1955</v>
      </c>
      <c r="N24" s="31">
        <f>(L24+M24)</f>
        <v>24955</v>
      </c>
      <c r="O24" s="32">
        <f>F24*N24</f>
        <v>748650</v>
      </c>
      <c r="P24" s="34"/>
    </row>
    <row r="25" spans="2:16" ht="39" customHeight="1" thickBot="1" x14ac:dyDescent="0.3">
      <c r="C25" s="46">
        <v>12</v>
      </c>
      <c r="D25" s="53" t="s">
        <v>64</v>
      </c>
      <c r="E25" s="53" t="s">
        <v>20</v>
      </c>
      <c r="F25" s="65">
        <v>1</v>
      </c>
      <c r="G25" s="75">
        <v>700000</v>
      </c>
      <c r="H25" s="75">
        <v>681000</v>
      </c>
      <c r="I25" s="76"/>
      <c r="J25" s="77"/>
      <c r="K25" s="31">
        <f>AVERAGE(G25,H25,I25)</f>
        <v>690500</v>
      </c>
      <c r="L25" s="31">
        <f>K25</f>
        <v>690500</v>
      </c>
      <c r="M25" s="31">
        <f>(K25*8.5)/100</f>
        <v>58692.5</v>
      </c>
      <c r="N25" s="31">
        <f>(L25+M25)</f>
        <v>749192.5</v>
      </c>
      <c r="O25" s="32">
        <f>F25*N25</f>
        <v>749192.5</v>
      </c>
      <c r="P25" s="34"/>
    </row>
    <row r="26" spans="2:16" ht="48.75" customHeight="1" thickBot="1" x14ac:dyDescent="0.3">
      <c r="C26" s="46">
        <v>13</v>
      </c>
      <c r="D26" s="53" t="s">
        <v>63</v>
      </c>
      <c r="E26" s="53" t="s">
        <v>20</v>
      </c>
      <c r="F26" s="54">
        <v>10</v>
      </c>
      <c r="G26" s="75">
        <v>200000</v>
      </c>
      <c r="H26" s="75">
        <v>200000</v>
      </c>
      <c r="I26" s="76"/>
      <c r="J26" s="77"/>
      <c r="K26" s="31">
        <f t="shared" si="0"/>
        <v>200000</v>
      </c>
      <c r="L26" s="31">
        <f t="shared" si="1"/>
        <v>200000</v>
      </c>
      <c r="M26" s="31">
        <f t="shared" si="2"/>
        <v>17000</v>
      </c>
      <c r="N26" s="31">
        <f t="shared" si="4"/>
        <v>217000</v>
      </c>
      <c r="O26" s="32">
        <f>F26*N26</f>
        <v>2170000</v>
      </c>
      <c r="P26" s="34"/>
    </row>
    <row r="27" spans="2:16" ht="39" customHeight="1" x14ac:dyDescent="0.25">
      <c r="B27" s="47"/>
      <c r="C27" s="114" t="s">
        <v>28</v>
      </c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35">
        <f>SUM(O14:O26)</f>
        <v>19999967.75</v>
      </c>
    </row>
    <row r="28" spans="2:16" ht="17.25" hidden="1" customHeight="1" x14ac:dyDescent="0.25">
      <c r="C28" s="36" t="s">
        <v>29</v>
      </c>
      <c r="D28" s="37"/>
      <c r="E28" s="38"/>
      <c r="F28" s="51"/>
      <c r="G28" s="38"/>
      <c r="H28" s="38"/>
      <c r="I28" s="38"/>
      <c r="J28" s="38"/>
      <c r="K28" s="38"/>
      <c r="L28" s="38"/>
      <c r="M28" s="38"/>
      <c r="N28" s="38"/>
      <c r="O28" s="14"/>
    </row>
    <row r="29" spans="2:16" s="45" customFormat="1" ht="15.75" customHeight="1" x14ac:dyDescent="0.25">
      <c r="C29" s="44"/>
      <c r="D29" s="44"/>
      <c r="E29" s="44"/>
      <c r="F29" s="44"/>
      <c r="G29" s="2"/>
      <c r="H29" s="2"/>
      <c r="I29" s="2"/>
      <c r="J29" s="2"/>
      <c r="K29" s="2"/>
      <c r="L29" s="2"/>
      <c r="M29" s="2"/>
      <c r="N29" s="2"/>
      <c r="O29" s="2"/>
    </row>
    <row r="30" spans="2:16" x14ac:dyDescent="0.25">
      <c r="E30" s="44"/>
      <c r="F30" s="44"/>
      <c r="O30" s="34">
        <f>+O27+RECLUTAMIENTO!O34</f>
        <v>37999955</v>
      </c>
    </row>
    <row r="31" spans="2:16" x14ac:dyDescent="0.25">
      <c r="E31" s="44"/>
      <c r="F31" s="44"/>
    </row>
    <row r="32" spans="2:16" ht="29.25" customHeight="1" x14ac:dyDescent="0.25">
      <c r="E32" s="44"/>
      <c r="F32" s="44"/>
    </row>
    <row r="33" spans="5:6" x14ac:dyDescent="0.25">
      <c r="E33" s="44"/>
      <c r="F33" s="44"/>
    </row>
    <row r="34" spans="5:6" x14ac:dyDescent="0.25">
      <c r="E34" s="44"/>
      <c r="F34" s="44"/>
    </row>
    <row r="35" spans="5:6" x14ac:dyDescent="0.25">
      <c r="E35" s="44"/>
      <c r="F35" s="44"/>
    </row>
    <row r="36" spans="5:6" x14ac:dyDescent="0.25">
      <c r="E36" s="44"/>
      <c r="F36" s="44"/>
    </row>
    <row r="37" spans="5:6" x14ac:dyDescent="0.25">
      <c r="E37" s="44"/>
      <c r="F37" s="44"/>
    </row>
    <row r="38" spans="5:6" x14ac:dyDescent="0.25">
      <c r="E38" s="44"/>
      <c r="F38" s="44"/>
    </row>
    <row r="39" spans="5:6" x14ac:dyDescent="0.25">
      <c r="E39" s="44"/>
      <c r="F39" s="44"/>
    </row>
    <row r="40" spans="5:6" x14ac:dyDescent="0.25">
      <c r="E40" s="44"/>
      <c r="F40" s="44"/>
    </row>
    <row r="41" spans="5:6" x14ac:dyDescent="0.25">
      <c r="E41" s="44"/>
      <c r="F41" s="44"/>
    </row>
    <row r="42" spans="5:6" x14ac:dyDescent="0.25">
      <c r="E42" s="44"/>
      <c r="F42" s="44"/>
    </row>
    <row r="43" spans="5:6" x14ac:dyDescent="0.25">
      <c r="E43" s="44"/>
      <c r="F43" s="44"/>
    </row>
    <row r="44" spans="5:6" x14ac:dyDescent="0.25">
      <c r="E44" s="44"/>
      <c r="F44" s="44"/>
    </row>
    <row r="45" spans="5:6" x14ac:dyDescent="0.25">
      <c r="E45" s="44"/>
      <c r="F45" s="44"/>
    </row>
    <row r="46" spans="5:6" x14ac:dyDescent="0.25">
      <c r="E46" s="44"/>
      <c r="F46" s="44"/>
    </row>
    <row r="47" spans="5:6" x14ac:dyDescent="0.25">
      <c r="E47" s="44"/>
      <c r="F47" s="44"/>
    </row>
    <row r="48" spans="5:6" x14ac:dyDescent="0.25">
      <c r="E48" s="44"/>
      <c r="F48" s="44"/>
    </row>
    <row r="49" spans="5:6" x14ac:dyDescent="0.25">
      <c r="E49" s="44"/>
      <c r="F49" s="44"/>
    </row>
    <row r="50" spans="5:6" x14ac:dyDescent="0.25">
      <c r="E50" s="44"/>
      <c r="F50" s="44"/>
    </row>
    <row r="51" spans="5:6" x14ac:dyDescent="0.25">
      <c r="E51" s="44"/>
      <c r="F51" s="44"/>
    </row>
    <row r="52" spans="5:6" x14ac:dyDescent="0.25">
      <c r="E52" s="44"/>
      <c r="F52" s="44"/>
    </row>
    <row r="53" spans="5:6" x14ac:dyDescent="0.25">
      <c r="E53" s="44"/>
      <c r="F53" s="44"/>
    </row>
    <row r="54" spans="5:6" x14ac:dyDescent="0.25">
      <c r="E54" s="44"/>
      <c r="F54" s="44"/>
    </row>
    <row r="55" spans="5:6" x14ac:dyDescent="0.25">
      <c r="E55" s="44"/>
      <c r="F55" s="44"/>
    </row>
    <row r="56" spans="5:6" x14ac:dyDescent="0.25">
      <c r="E56" s="44"/>
      <c r="F56" s="44"/>
    </row>
    <row r="57" spans="5:6" x14ac:dyDescent="0.25">
      <c r="E57" s="44"/>
      <c r="F57" s="44"/>
    </row>
    <row r="58" spans="5:6" x14ac:dyDescent="0.25">
      <c r="E58" s="44"/>
      <c r="F58" s="44"/>
    </row>
    <row r="59" spans="5:6" x14ac:dyDescent="0.25">
      <c r="E59" s="44"/>
      <c r="F59" s="44"/>
    </row>
    <row r="60" spans="5:6" x14ac:dyDescent="0.25">
      <c r="E60" s="44"/>
      <c r="F60" s="44"/>
    </row>
    <row r="61" spans="5:6" x14ac:dyDescent="0.25">
      <c r="E61" s="44"/>
      <c r="F61" s="44"/>
    </row>
    <row r="62" spans="5:6" x14ac:dyDescent="0.25">
      <c r="E62" s="44"/>
      <c r="F62" s="44"/>
    </row>
    <row r="63" spans="5:6" x14ac:dyDescent="0.25">
      <c r="E63" s="44"/>
      <c r="F63" s="44"/>
    </row>
    <row r="64" spans="5:6" x14ac:dyDescent="0.25">
      <c r="E64" s="44"/>
      <c r="F64" s="44"/>
    </row>
    <row r="65" spans="5:6" x14ac:dyDescent="0.25">
      <c r="E65" s="44"/>
      <c r="F65" s="44"/>
    </row>
    <row r="66" spans="5:6" x14ac:dyDescent="0.25">
      <c r="E66" s="44"/>
      <c r="F66" s="44"/>
    </row>
    <row r="67" spans="5:6" x14ac:dyDescent="0.25">
      <c r="E67" s="44"/>
      <c r="F67" s="44"/>
    </row>
    <row r="68" spans="5:6" x14ac:dyDescent="0.25">
      <c r="E68" s="44"/>
      <c r="F68" s="44"/>
    </row>
    <row r="69" spans="5:6" x14ac:dyDescent="0.25">
      <c r="E69" s="44"/>
      <c r="F69" s="44"/>
    </row>
    <row r="70" spans="5:6" x14ac:dyDescent="0.25">
      <c r="E70" s="44"/>
      <c r="F70" s="44"/>
    </row>
    <row r="71" spans="5:6" x14ac:dyDescent="0.25">
      <c r="E71" s="44"/>
      <c r="F71" s="44"/>
    </row>
    <row r="72" spans="5:6" x14ac:dyDescent="0.25">
      <c r="E72" s="44"/>
      <c r="F72" s="44"/>
    </row>
    <row r="73" spans="5:6" x14ac:dyDescent="0.25">
      <c r="E73" s="44"/>
      <c r="F73" s="44"/>
    </row>
    <row r="74" spans="5:6" x14ac:dyDescent="0.25">
      <c r="E74" s="44"/>
      <c r="F74" s="44"/>
    </row>
    <row r="75" spans="5:6" x14ac:dyDescent="0.25">
      <c r="E75" s="44"/>
      <c r="F75" s="44"/>
    </row>
    <row r="76" spans="5:6" x14ac:dyDescent="0.25">
      <c r="E76" s="44"/>
      <c r="F76" s="44"/>
    </row>
    <row r="77" spans="5:6" x14ac:dyDescent="0.25">
      <c r="E77" s="44"/>
      <c r="F77" s="44"/>
    </row>
    <row r="78" spans="5:6" x14ac:dyDescent="0.25">
      <c r="E78" s="44"/>
      <c r="F78" s="44"/>
    </row>
    <row r="79" spans="5:6" x14ac:dyDescent="0.25">
      <c r="E79" s="44"/>
      <c r="F79" s="44"/>
    </row>
    <row r="80" spans="5:6" x14ac:dyDescent="0.25">
      <c r="E80" s="44"/>
      <c r="F80" s="44"/>
    </row>
    <row r="81" spans="5:6" x14ac:dyDescent="0.25">
      <c r="E81" s="44"/>
      <c r="F81" s="44"/>
    </row>
    <row r="82" spans="5:6" x14ac:dyDescent="0.25">
      <c r="E82" s="44"/>
      <c r="F82" s="44"/>
    </row>
    <row r="83" spans="5:6" x14ac:dyDescent="0.25">
      <c r="E83" s="44"/>
      <c r="F83" s="44"/>
    </row>
    <row r="84" spans="5:6" x14ac:dyDescent="0.25">
      <c r="E84" s="44"/>
      <c r="F84" s="44"/>
    </row>
    <row r="85" spans="5:6" x14ac:dyDescent="0.25">
      <c r="E85" s="44"/>
      <c r="F85" s="44"/>
    </row>
    <row r="86" spans="5:6" x14ac:dyDescent="0.25">
      <c r="E86" s="44"/>
      <c r="F86" s="44"/>
    </row>
    <row r="87" spans="5:6" x14ac:dyDescent="0.25">
      <c r="E87" s="44"/>
      <c r="F87" s="44"/>
    </row>
    <row r="88" spans="5:6" x14ac:dyDescent="0.25">
      <c r="E88" s="44"/>
      <c r="F88" s="44"/>
    </row>
    <row r="89" spans="5:6" x14ac:dyDescent="0.25">
      <c r="E89" s="44"/>
      <c r="F89" s="44"/>
    </row>
    <row r="90" spans="5:6" x14ac:dyDescent="0.25">
      <c r="E90" s="44"/>
      <c r="F90" s="44"/>
    </row>
    <row r="91" spans="5:6" x14ac:dyDescent="0.25">
      <c r="E91" s="44"/>
      <c r="F91" s="44"/>
    </row>
    <row r="92" spans="5:6" x14ac:dyDescent="0.25">
      <c r="E92" s="44"/>
      <c r="F92" s="44"/>
    </row>
    <row r="93" spans="5:6" x14ac:dyDescent="0.25">
      <c r="E93" s="44"/>
      <c r="F93" s="44"/>
    </row>
    <row r="94" spans="5:6" x14ac:dyDescent="0.25">
      <c r="E94" s="44"/>
      <c r="F94" s="44"/>
    </row>
    <row r="95" spans="5:6" x14ac:dyDescent="0.25">
      <c r="E95" s="44"/>
      <c r="F95" s="44"/>
    </row>
    <row r="96" spans="5:6" x14ac:dyDescent="0.25">
      <c r="E96" s="44"/>
      <c r="F96" s="44"/>
    </row>
    <row r="97" spans="5:6" x14ac:dyDescent="0.25">
      <c r="E97" s="44"/>
      <c r="F97" s="44"/>
    </row>
    <row r="98" spans="5:6" x14ac:dyDescent="0.25">
      <c r="E98" s="44"/>
      <c r="F98" s="44"/>
    </row>
    <row r="99" spans="5:6" x14ac:dyDescent="0.25">
      <c r="E99" s="44"/>
      <c r="F99" s="44"/>
    </row>
    <row r="100" spans="5:6" x14ac:dyDescent="0.25">
      <c r="E100" s="44"/>
      <c r="F100" s="44"/>
    </row>
    <row r="101" spans="5:6" x14ac:dyDescent="0.25">
      <c r="E101" s="44"/>
      <c r="F101" s="44"/>
    </row>
    <row r="102" spans="5:6" x14ac:dyDescent="0.25">
      <c r="E102" s="44"/>
      <c r="F102" s="44"/>
    </row>
    <row r="103" spans="5:6" x14ac:dyDescent="0.25">
      <c r="E103" s="44"/>
      <c r="F103" s="44"/>
    </row>
    <row r="104" spans="5:6" x14ac:dyDescent="0.25">
      <c r="E104" s="44"/>
      <c r="F104" s="44"/>
    </row>
    <row r="105" spans="5:6" x14ac:dyDescent="0.25">
      <c r="E105" s="44"/>
      <c r="F105" s="44"/>
    </row>
    <row r="106" spans="5:6" x14ac:dyDescent="0.25">
      <c r="E106" s="44"/>
      <c r="F106" s="44"/>
    </row>
    <row r="107" spans="5:6" x14ac:dyDescent="0.25">
      <c r="E107" s="44"/>
      <c r="F107" s="44"/>
    </row>
    <row r="108" spans="5:6" x14ac:dyDescent="0.25">
      <c r="E108" s="44"/>
      <c r="F108" s="44"/>
    </row>
    <row r="109" spans="5:6" x14ac:dyDescent="0.25">
      <c r="E109" s="44"/>
      <c r="F109" s="44"/>
    </row>
    <row r="110" spans="5:6" x14ac:dyDescent="0.25">
      <c r="E110" s="44"/>
      <c r="F110" s="44"/>
    </row>
    <row r="111" spans="5:6" x14ac:dyDescent="0.25">
      <c r="E111" s="44"/>
      <c r="F111" s="44"/>
    </row>
    <row r="112" spans="5:6" x14ac:dyDescent="0.25">
      <c r="E112" s="44"/>
      <c r="F112" s="44"/>
    </row>
    <row r="113" spans="5:6" x14ac:dyDescent="0.25">
      <c r="E113" s="44"/>
      <c r="F113" s="44"/>
    </row>
    <row r="114" spans="5:6" x14ac:dyDescent="0.25">
      <c r="E114" s="44"/>
      <c r="F114" s="44"/>
    </row>
    <row r="115" spans="5:6" x14ac:dyDescent="0.25">
      <c r="E115" s="44"/>
      <c r="F115" s="44"/>
    </row>
    <row r="116" spans="5:6" x14ac:dyDescent="0.25">
      <c r="E116" s="44"/>
      <c r="F116" s="44"/>
    </row>
    <row r="117" spans="5:6" x14ac:dyDescent="0.25">
      <c r="E117" s="44"/>
      <c r="F117" s="44"/>
    </row>
    <row r="118" spans="5:6" x14ac:dyDescent="0.25">
      <c r="E118" s="44"/>
      <c r="F118" s="44"/>
    </row>
    <row r="119" spans="5:6" x14ac:dyDescent="0.25">
      <c r="E119" s="44"/>
      <c r="F119" s="44"/>
    </row>
    <row r="120" spans="5:6" x14ac:dyDescent="0.25">
      <c r="E120" s="44"/>
      <c r="F120" s="44"/>
    </row>
    <row r="121" spans="5:6" x14ac:dyDescent="0.25">
      <c r="E121" s="44"/>
      <c r="F121" s="44"/>
    </row>
    <row r="122" spans="5:6" x14ac:dyDescent="0.25">
      <c r="E122" s="44"/>
      <c r="F122" s="44"/>
    </row>
    <row r="123" spans="5:6" x14ac:dyDescent="0.25">
      <c r="E123" s="44"/>
      <c r="F123" s="44"/>
    </row>
    <row r="124" spans="5:6" x14ac:dyDescent="0.25">
      <c r="E124" s="44"/>
      <c r="F124" s="44"/>
    </row>
    <row r="125" spans="5:6" x14ac:dyDescent="0.25">
      <c r="E125" s="44"/>
      <c r="F125" s="44"/>
    </row>
    <row r="126" spans="5:6" x14ac:dyDescent="0.25">
      <c r="E126" s="44"/>
      <c r="F126" s="44"/>
    </row>
    <row r="127" spans="5:6" x14ac:dyDescent="0.25">
      <c r="E127" s="44"/>
      <c r="F127" s="44"/>
    </row>
    <row r="128" spans="5:6" x14ac:dyDescent="0.25">
      <c r="E128" s="44"/>
      <c r="F128" s="44"/>
    </row>
    <row r="129" spans="5:6" x14ac:dyDescent="0.25">
      <c r="E129" s="44"/>
      <c r="F129" s="44"/>
    </row>
    <row r="130" spans="5:6" x14ac:dyDescent="0.25">
      <c r="E130" s="44"/>
      <c r="F130" s="44"/>
    </row>
    <row r="131" spans="5:6" x14ac:dyDescent="0.25">
      <c r="E131" s="44"/>
      <c r="F131" s="44"/>
    </row>
    <row r="132" spans="5:6" x14ac:dyDescent="0.25">
      <c r="E132" s="44"/>
      <c r="F132" s="44"/>
    </row>
    <row r="133" spans="5:6" x14ac:dyDescent="0.25">
      <c r="E133" s="44"/>
      <c r="F133" s="44"/>
    </row>
    <row r="134" spans="5:6" x14ac:dyDescent="0.25">
      <c r="E134" s="44"/>
      <c r="F134" s="44"/>
    </row>
    <row r="135" spans="5:6" x14ac:dyDescent="0.25">
      <c r="E135" s="44"/>
      <c r="F135" s="44"/>
    </row>
    <row r="136" spans="5:6" x14ac:dyDescent="0.25">
      <c r="E136" s="44"/>
      <c r="F136" s="44"/>
    </row>
    <row r="137" spans="5:6" x14ac:dyDescent="0.25">
      <c r="E137" s="44"/>
      <c r="F137" s="44"/>
    </row>
    <row r="138" spans="5:6" x14ac:dyDescent="0.25">
      <c r="E138" s="44"/>
      <c r="F138" s="44"/>
    </row>
    <row r="139" spans="5:6" x14ac:dyDescent="0.25">
      <c r="E139" s="44"/>
      <c r="F139" s="44"/>
    </row>
    <row r="140" spans="5:6" x14ac:dyDescent="0.25">
      <c r="E140" s="44"/>
      <c r="F140" s="44"/>
    </row>
    <row r="141" spans="5:6" x14ac:dyDescent="0.25">
      <c r="E141" s="44"/>
      <c r="F141" s="44"/>
    </row>
    <row r="142" spans="5:6" x14ac:dyDescent="0.25">
      <c r="E142" s="44"/>
      <c r="F142" s="44"/>
    </row>
    <row r="143" spans="5:6" x14ac:dyDescent="0.25">
      <c r="E143" s="44"/>
      <c r="F143" s="44"/>
    </row>
    <row r="144" spans="5:6" x14ac:dyDescent="0.25">
      <c r="E144" s="44"/>
      <c r="F144" s="44"/>
    </row>
    <row r="145" spans="5:6" x14ac:dyDescent="0.25">
      <c r="E145" s="44"/>
      <c r="F145" s="44"/>
    </row>
    <row r="146" spans="5:6" x14ac:dyDescent="0.25">
      <c r="E146" s="44"/>
      <c r="F146" s="44"/>
    </row>
    <row r="147" spans="5:6" x14ac:dyDescent="0.25">
      <c r="E147" s="44"/>
      <c r="F147" s="44"/>
    </row>
    <row r="148" spans="5:6" x14ac:dyDescent="0.25">
      <c r="E148" s="44"/>
      <c r="F148" s="44"/>
    </row>
    <row r="149" spans="5:6" x14ac:dyDescent="0.25">
      <c r="E149" s="44"/>
      <c r="F149" s="44"/>
    </row>
    <row r="150" spans="5:6" x14ac:dyDescent="0.25">
      <c r="E150" s="44"/>
      <c r="F150" s="44"/>
    </row>
    <row r="151" spans="5:6" x14ac:dyDescent="0.25">
      <c r="E151" s="44"/>
      <c r="F151" s="44"/>
    </row>
    <row r="152" spans="5:6" x14ac:dyDescent="0.25">
      <c r="E152" s="44"/>
      <c r="F152" s="44"/>
    </row>
    <row r="153" spans="5:6" x14ac:dyDescent="0.25">
      <c r="E153" s="44"/>
      <c r="F153" s="44"/>
    </row>
    <row r="154" spans="5:6" x14ac:dyDescent="0.25">
      <c r="E154" s="44"/>
      <c r="F154" s="44"/>
    </row>
    <row r="155" spans="5:6" x14ac:dyDescent="0.25">
      <c r="E155" s="44"/>
      <c r="F155" s="44"/>
    </row>
    <row r="156" spans="5:6" x14ac:dyDescent="0.25">
      <c r="E156" s="44"/>
      <c r="F156" s="44"/>
    </row>
    <row r="157" spans="5:6" x14ac:dyDescent="0.25">
      <c r="E157" s="44"/>
      <c r="F157" s="44"/>
    </row>
    <row r="158" spans="5:6" x14ac:dyDescent="0.25">
      <c r="E158" s="44"/>
      <c r="F158" s="44"/>
    </row>
    <row r="159" spans="5:6" x14ac:dyDescent="0.25">
      <c r="E159" s="44"/>
      <c r="F159" s="44"/>
    </row>
    <row r="160" spans="5:6" x14ac:dyDescent="0.25">
      <c r="E160" s="44"/>
      <c r="F160" s="44"/>
    </row>
    <row r="161" spans="5:6" x14ac:dyDescent="0.25">
      <c r="E161" s="44"/>
      <c r="F161" s="44"/>
    </row>
    <row r="162" spans="5:6" x14ac:dyDescent="0.25">
      <c r="E162" s="44"/>
      <c r="F162" s="44"/>
    </row>
    <row r="163" spans="5:6" x14ac:dyDescent="0.25">
      <c r="E163" s="44"/>
      <c r="F163" s="44"/>
    </row>
    <row r="164" spans="5:6" x14ac:dyDescent="0.25">
      <c r="E164" s="44"/>
      <c r="F164" s="44"/>
    </row>
    <row r="165" spans="5:6" x14ac:dyDescent="0.25">
      <c r="E165" s="44"/>
      <c r="F165" s="44"/>
    </row>
    <row r="166" spans="5:6" x14ac:dyDescent="0.25">
      <c r="E166" s="44"/>
      <c r="F166" s="44"/>
    </row>
    <row r="167" spans="5:6" x14ac:dyDescent="0.25">
      <c r="E167" s="44"/>
      <c r="F167" s="44"/>
    </row>
    <row r="168" spans="5:6" x14ac:dyDescent="0.25">
      <c r="E168" s="44"/>
      <c r="F168" s="44"/>
    </row>
    <row r="169" spans="5:6" x14ac:dyDescent="0.25">
      <c r="E169" s="44"/>
      <c r="F169" s="44"/>
    </row>
    <row r="170" spans="5:6" x14ac:dyDescent="0.25">
      <c r="E170" s="44"/>
      <c r="F170" s="44"/>
    </row>
    <row r="171" spans="5:6" x14ac:dyDescent="0.25">
      <c r="E171" s="44"/>
      <c r="F171" s="44"/>
    </row>
    <row r="172" spans="5:6" x14ac:dyDescent="0.25">
      <c r="E172" s="44"/>
      <c r="F172" s="44"/>
    </row>
    <row r="173" spans="5:6" x14ac:dyDescent="0.25">
      <c r="E173" s="44"/>
      <c r="F173" s="44"/>
    </row>
    <row r="174" spans="5:6" x14ac:dyDescent="0.25">
      <c r="E174" s="44"/>
      <c r="F174" s="44"/>
    </row>
    <row r="175" spans="5:6" x14ac:dyDescent="0.25">
      <c r="E175" s="44"/>
      <c r="F175" s="44"/>
    </row>
    <row r="176" spans="5:6" x14ac:dyDescent="0.25">
      <c r="E176" s="44"/>
      <c r="F176" s="44"/>
    </row>
    <row r="177" spans="5:6" x14ac:dyDescent="0.25">
      <c r="E177" s="44"/>
      <c r="F177" s="44"/>
    </row>
    <row r="178" spans="5:6" x14ac:dyDescent="0.25">
      <c r="E178" s="44"/>
      <c r="F178" s="44"/>
    </row>
    <row r="179" spans="5:6" x14ac:dyDescent="0.25">
      <c r="E179" s="44"/>
      <c r="F179" s="44"/>
    </row>
    <row r="180" spans="5:6" x14ac:dyDescent="0.25">
      <c r="E180" s="44"/>
      <c r="F180" s="44"/>
    </row>
    <row r="181" spans="5:6" x14ac:dyDescent="0.25">
      <c r="E181" s="44"/>
      <c r="F181" s="44"/>
    </row>
    <row r="182" spans="5:6" x14ac:dyDescent="0.25">
      <c r="E182" s="44"/>
      <c r="F182" s="44"/>
    </row>
    <row r="183" spans="5:6" x14ac:dyDescent="0.25">
      <c r="E183" s="44"/>
      <c r="F183" s="44"/>
    </row>
    <row r="184" spans="5:6" x14ac:dyDescent="0.25">
      <c r="E184" s="44"/>
      <c r="F184" s="44"/>
    </row>
    <row r="185" spans="5:6" x14ac:dyDescent="0.25">
      <c r="E185" s="44"/>
      <c r="F185" s="44"/>
    </row>
    <row r="186" spans="5:6" x14ac:dyDescent="0.25">
      <c r="E186" s="44"/>
      <c r="F186" s="44"/>
    </row>
    <row r="187" spans="5:6" x14ac:dyDescent="0.25">
      <c r="E187" s="44"/>
      <c r="F187" s="44"/>
    </row>
    <row r="188" spans="5:6" x14ac:dyDescent="0.25">
      <c r="E188" s="44"/>
      <c r="F188" s="44"/>
    </row>
    <row r="189" spans="5:6" x14ac:dyDescent="0.25">
      <c r="E189" s="44"/>
      <c r="F189" s="44"/>
    </row>
    <row r="190" spans="5:6" x14ac:dyDescent="0.25">
      <c r="E190" s="44"/>
      <c r="F190" s="44"/>
    </row>
    <row r="191" spans="5:6" x14ac:dyDescent="0.25">
      <c r="E191" s="44"/>
      <c r="F191" s="44"/>
    </row>
    <row r="192" spans="5:6" x14ac:dyDescent="0.25">
      <c r="E192" s="44"/>
      <c r="F192" s="44"/>
    </row>
    <row r="193" spans="5:6" x14ac:dyDescent="0.25">
      <c r="E193" s="44"/>
      <c r="F193" s="44"/>
    </row>
    <row r="194" spans="5:6" x14ac:dyDescent="0.25">
      <c r="E194" s="44"/>
      <c r="F194" s="44"/>
    </row>
    <row r="195" spans="5:6" x14ac:dyDescent="0.25">
      <c r="E195" s="44"/>
      <c r="F195" s="44"/>
    </row>
    <row r="196" spans="5:6" x14ac:dyDescent="0.25">
      <c r="E196" s="44"/>
      <c r="F196" s="44"/>
    </row>
    <row r="197" spans="5:6" x14ac:dyDescent="0.25">
      <c r="E197" s="44"/>
      <c r="F197" s="44"/>
    </row>
    <row r="198" spans="5:6" x14ac:dyDescent="0.25">
      <c r="E198" s="44"/>
      <c r="F198" s="44"/>
    </row>
    <row r="199" spans="5:6" x14ac:dyDescent="0.25">
      <c r="E199" s="44"/>
      <c r="F199" s="44"/>
    </row>
    <row r="200" spans="5:6" x14ac:dyDescent="0.25">
      <c r="E200" s="44"/>
      <c r="F200" s="44"/>
    </row>
    <row r="201" spans="5:6" x14ac:dyDescent="0.25">
      <c r="E201" s="44"/>
      <c r="F201" s="44"/>
    </row>
    <row r="202" spans="5:6" x14ac:dyDescent="0.25">
      <c r="E202" s="44"/>
      <c r="F202" s="44"/>
    </row>
    <row r="203" spans="5:6" x14ac:dyDescent="0.25">
      <c r="E203" s="44"/>
      <c r="F203" s="44"/>
    </row>
    <row r="204" spans="5:6" x14ac:dyDescent="0.25">
      <c r="E204" s="44"/>
      <c r="F204" s="44"/>
    </row>
    <row r="205" spans="5:6" x14ac:dyDescent="0.25">
      <c r="E205" s="44"/>
      <c r="F205" s="44"/>
    </row>
    <row r="206" spans="5:6" x14ac:dyDescent="0.25">
      <c r="E206" s="44"/>
      <c r="F206" s="44"/>
    </row>
    <row r="207" spans="5:6" x14ac:dyDescent="0.25">
      <c r="E207" s="44"/>
      <c r="F207" s="44"/>
    </row>
    <row r="208" spans="5:6" x14ac:dyDescent="0.25">
      <c r="E208" s="44"/>
      <c r="F208" s="44"/>
    </row>
    <row r="209" spans="5:6" x14ac:dyDescent="0.25">
      <c r="E209" s="44"/>
      <c r="F209" s="44"/>
    </row>
    <row r="210" spans="5:6" x14ac:dyDescent="0.25">
      <c r="E210" s="44"/>
      <c r="F210" s="44"/>
    </row>
    <row r="211" spans="5:6" x14ac:dyDescent="0.25">
      <c r="E211" s="44"/>
      <c r="F211" s="44"/>
    </row>
    <row r="212" spans="5:6" x14ac:dyDescent="0.25">
      <c r="E212" s="44"/>
      <c r="F212" s="44"/>
    </row>
    <row r="213" spans="5:6" x14ac:dyDescent="0.25">
      <c r="E213" s="44"/>
      <c r="F213" s="44"/>
    </row>
    <row r="214" spans="5:6" x14ac:dyDescent="0.25">
      <c r="E214" s="44"/>
      <c r="F214" s="44"/>
    </row>
    <row r="215" spans="5:6" x14ac:dyDescent="0.25">
      <c r="E215" s="44"/>
      <c r="F215" s="44"/>
    </row>
    <row r="216" spans="5:6" x14ac:dyDescent="0.25">
      <c r="E216" s="44"/>
      <c r="F216" s="44"/>
    </row>
    <row r="217" spans="5:6" x14ac:dyDescent="0.25">
      <c r="E217" s="44"/>
      <c r="F217" s="44"/>
    </row>
    <row r="218" spans="5:6" x14ac:dyDescent="0.25">
      <c r="E218" s="44"/>
      <c r="F218" s="44"/>
    </row>
    <row r="219" spans="5:6" x14ac:dyDescent="0.25">
      <c r="E219" s="44"/>
      <c r="F219" s="44"/>
    </row>
    <row r="220" spans="5:6" x14ac:dyDescent="0.25">
      <c r="E220" s="44"/>
      <c r="F220" s="44"/>
    </row>
    <row r="221" spans="5:6" x14ac:dyDescent="0.25">
      <c r="E221" s="44"/>
      <c r="F221" s="44"/>
    </row>
    <row r="222" spans="5:6" x14ac:dyDescent="0.25">
      <c r="E222" s="44"/>
      <c r="F222" s="44"/>
    </row>
    <row r="223" spans="5:6" x14ac:dyDescent="0.25">
      <c r="E223" s="44"/>
      <c r="F223" s="44"/>
    </row>
    <row r="224" spans="5:6" x14ac:dyDescent="0.25">
      <c r="E224" s="44"/>
      <c r="F224" s="44"/>
    </row>
    <row r="225" spans="5:6" x14ac:dyDescent="0.25">
      <c r="E225" s="44"/>
      <c r="F225" s="44"/>
    </row>
    <row r="226" spans="5:6" x14ac:dyDescent="0.25">
      <c r="E226" s="44"/>
      <c r="F226" s="44"/>
    </row>
    <row r="227" spans="5:6" x14ac:dyDescent="0.25">
      <c r="E227" s="44"/>
      <c r="F227" s="44"/>
    </row>
    <row r="228" spans="5:6" x14ac:dyDescent="0.25">
      <c r="E228" s="44"/>
      <c r="F228" s="44"/>
    </row>
    <row r="229" spans="5:6" x14ac:dyDescent="0.25">
      <c r="E229" s="44"/>
      <c r="F229" s="44"/>
    </row>
    <row r="230" spans="5:6" x14ac:dyDescent="0.25">
      <c r="E230" s="44"/>
      <c r="F230" s="44"/>
    </row>
    <row r="231" spans="5:6" x14ac:dyDescent="0.25">
      <c r="E231" s="44"/>
      <c r="F231" s="44"/>
    </row>
    <row r="232" spans="5:6" x14ac:dyDescent="0.25">
      <c r="E232" s="44"/>
      <c r="F232" s="44"/>
    </row>
    <row r="233" spans="5:6" x14ac:dyDescent="0.25">
      <c r="E233" s="44"/>
      <c r="F233" s="44"/>
    </row>
    <row r="234" spans="5:6" x14ac:dyDescent="0.25">
      <c r="E234" s="44"/>
      <c r="F234" s="44"/>
    </row>
    <row r="235" spans="5:6" x14ac:dyDescent="0.25">
      <c r="E235" s="44"/>
      <c r="F235" s="44"/>
    </row>
    <row r="236" spans="5:6" x14ac:dyDescent="0.25">
      <c r="E236" s="44"/>
      <c r="F236" s="44"/>
    </row>
    <row r="237" spans="5:6" x14ac:dyDescent="0.25">
      <c r="E237" s="44"/>
      <c r="F237" s="44"/>
    </row>
    <row r="238" spans="5:6" x14ac:dyDescent="0.25">
      <c r="E238" s="44"/>
      <c r="F238" s="44"/>
    </row>
    <row r="239" spans="5:6" x14ac:dyDescent="0.25">
      <c r="E239" s="44"/>
      <c r="F239" s="44"/>
    </row>
    <row r="240" spans="5:6" x14ac:dyDescent="0.25">
      <c r="E240" s="44"/>
      <c r="F240" s="44"/>
    </row>
    <row r="241" spans="5:6" x14ac:dyDescent="0.25">
      <c r="E241" s="44"/>
      <c r="F241" s="44"/>
    </row>
    <row r="242" spans="5:6" x14ac:dyDescent="0.25">
      <c r="E242" s="44"/>
      <c r="F242" s="44"/>
    </row>
    <row r="243" spans="5:6" x14ac:dyDescent="0.25">
      <c r="E243" s="44"/>
      <c r="F243" s="44"/>
    </row>
    <row r="244" spans="5:6" x14ac:dyDescent="0.25">
      <c r="E244" s="44"/>
      <c r="F244" s="44"/>
    </row>
    <row r="245" spans="5:6" x14ac:dyDescent="0.25">
      <c r="E245" s="44"/>
      <c r="F245" s="44"/>
    </row>
    <row r="246" spans="5:6" x14ac:dyDescent="0.25">
      <c r="E246" s="44"/>
      <c r="F246" s="44"/>
    </row>
    <row r="247" spans="5:6" x14ac:dyDescent="0.25">
      <c r="E247" s="44"/>
      <c r="F247" s="44"/>
    </row>
    <row r="248" spans="5:6" x14ac:dyDescent="0.25">
      <c r="E248" s="44"/>
      <c r="F248" s="44"/>
    </row>
    <row r="249" spans="5:6" x14ac:dyDescent="0.25">
      <c r="E249" s="44"/>
      <c r="F249" s="44"/>
    </row>
    <row r="250" spans="5:6" x14ac:dyDescent="0.25">
      <c r="E250" s="44"/>
      <c r="F250" s="44"/>
    </row>
    <row r="251" spans="5:6" x14ac:dyDescent="0.25">
      <c r="E251" s="44"/>
      <c r="F251" s="44"/>
    </row>
    <row r="252" spans="5:6" x14ac:dyDescent="0.25">
      <c r="E252" s="44"/>
      <c r="F252" s="44"/>
    </row>
    <row r="253" spans="5:6" x14ac:dyDescent="0.25">
      <c r="E253" s="44"/>
      <c r="F253" s="44"/>
    </row>
    <row r="254" spans="5:6" x14ac:dyDescent="0.25">
      <c r="E254" s="44"/>
      <c r="F254" s="44"/>
    </row>
    <row r="255" spans="5:6" x14ac:dyDescent="0.25">
      <c r="E255" s="44"/>
      <c r="F255" s="44"/>
    </row>
    <row r="256" spans="5:6" x14ac:dyDescent="0.25">
      <c r="E256" s="44"/>
      <c r="F256" s="44"/>
    </row>
    <row r="257" spans="5:6" x14ac:dyDescent="0.25">
      <c r="E257" s="44"/>
      <c r="F257" s="44"/>
    </row>
    <row r="258" spans="5:6" x14ac:dyDescent="0.25">
      <c r="E258" s="44"/>
      <c r="F258" s="44"/>
    </row>
    <row r="259" spans="5:6" x14ac:dyDescent="0.25">
      <c r="E259" s="44"/>
      <c r="F259" s="44"/>
    </row>
    <row r="260" spans="5:6" x14ac:dyDescent="0.25">
      <c r="E260" s="44"/>
      <c r="F260" s="44"/>
    </row>
    <row r="261" spans="5:6" x14ac:dyDescent="0.25">
      <c r="E261" s="44"/>
      <c r="F261" s="44"/>
    </row>
    <row r="262" spans="5:6" x14ac:dyDescent="0.25">
      <c r="E262" s="44"/>
      <c r="F262" s="44"/>
    </row>
    <row r="263" spans="5:6" x14ac:dyDescent="0.25">
      <c r="E263" s="44"/>
      <c r="F263" s="44"/>
    </row>
    <row r="264" spans="5:6" x14ac:dyDescent="0.25">
      <c r="E264" s="44"/>
      <c r="F264" s="44"/>
    </row>
    <row r="265" spans="5:6" x14ac:dyDescent="0.25">
      <c r="E265" s="44"/>
      <c r="F265" s="44"/>
    </row>
    <row r="266" spans="5:6" x14ac:dyDescent="0.25">
      <c r="E266" s="44"/>
      <c r="F266" s="44"/>
    </row>
    <row r="267" spans="5:6" x14ac:dyDescent="0.25">
      <c r="E267" s="44"/>
      <c r="F267" s="44"/>
    </row>
    <row r="268" spans="5:6" x14ac:dyDescent="0.25">
      <c r="E268" s="44"/>
      <c r="F268" s="44"/>
    </row>
    <row r="269" spans="5:6" x14ac:dyDescent="0.25">
      <c r="E269" s="44"/>
      <c r="F269" s="44"/>
    </row>
    <row r="270" spans="5:6" x14ac:dyDescent="0.25">
      <c r="E270" s="44"/>
      <c r="F270" s="44"/>
    </row>
    <row r="271" spans="5:6" x14ac:dyDescent="0.25">
      <c r="E271" s="44"/>
      <c r="F271" s="44"/>
    </row>
    <row r="272" spans="5:6" x14ac:dyDescent="0.25">
      <c r="E272" s="44"/>
      <c r="F272" s="44"/>
    </row>
    <row r="273" spans="5:6" x14ac:dyDescent="0.25">
      <c r="E273" s="44"/>
      <c r="F273" s="44"/>
    </row>
    <row r="274" spans="5:6" x14ac:dyDescent="0.25">
      <c r="E274" s="44"/>
      <c r="F274" s="44"/>
    </row>
    <row r="275" spans="5:6" x14ac:dyDescent="0.25">
      <c r="E275" s="44"/>
      <c r="F275" s="44"/>
    </row>
    <row r="276" spans="5:6" x14ac:dyDescent="0.25">
      <c r="E276" s="44"/>
      <c r="F276" s="44"/>
    </row>
    <row r="277" spans="5:6" x14ac:dyDescent="0.25">
      <c r="E277" s="44"/>
      <c r="F277" s="44"/>
    </row>
    <row r="278" spans="5:6" x14ac:dyDescent="0.25">
      <c r="E278" s="44"/>
      <c r="F278" s="44"/>
    </row>
    <row r="279" spans="5:6" x14ac:dyDescent="0.25">
      <c r="E279" s="44"/>
      <c r="F279" s="44"/>
    </row>
    <row r="280" spans="5:6" x14ac:dyDescent="0.25">
      <c r="E280" s="44"/>
      <c r="F280" s="44"/>
    </row>
    <row r="281" spans="5:6" x14ac:dyDescent="0.25">
      <c r="E281" s="44"/>
      <c r="F281" s="44"/>
    </row>
    <row r="282" spans="5:6" x14ac:dyDescent="0.25">
      <c r="E282" s="44"/>
      <c r="F282" s="44"/>
    </row>
    <row r="283" spans="5:6" x14ac:dyDescent="0.25">
      <c r="E283" s="44"/>
      <c r="F283" s="44"/>
    </row>
    <row r="284" spans="5:6" x14ac:dyDescent="0.25">
      <c r="E284" s="44"/>
      <c r="F284" s="44"/>
    </row>
    <row r="285" spans="5:6" x14ac:dyDescent="0.25">
      <c r="E285" s="44"/>
      <c r="F285" s="44"/>
    </row>
    <row r="286" spans="5:6" x14ac:dyDescent="0.25">
      <c r="E286" s="44"/>
      <c r="F286" s="44"/>
    </row>
    <row r="287" spans="5:6" x14ac:dyDescent="0.25">
      <c r="E287" s="44"/>
      <c r="F287" s="44"/>
    </row>
    <row r="288" spans="5:6" x14ac:dyDescent="0.25">
      <c r="E288" s="44"/>
      <c r="F288" s="44"/>
    </row>
    <row r="289" spans="5:6" x14ac:dyDescent="0.25">
      <c r="E289" s="44"/>
      <c r="F289" s="44"/>
    </row>
    <row r="290" spans="5:6" x14ac:dyDescent="0.25">
      <c r="E290" s="44"/>
      <c r="F290" s="44"/>
    </row>
    <row r="291" spans="5:6" x14ac:dyDescent="0.25">
      <c r="E291" s="44"/>
      <c r="F291" s="44"/>
    </row>
    <row r="292" spans="5:6" x14ac:dyDescent="0.25">
      <c r="E292" s="44"/>
      <c r="F292" s="44"/>
    </row>
    <row r="293" spans="5:6" x14ac:dyDescent="0.25">
      <c r="E293" s="44"/>
      <c r="F293" s="44"/>
    </row>
    <row r="294" spans="5:6" x14ac:dyDescent="0.25">
      <c r="E294" s="44"/>
      <c r="F294" s="44"/>
    </row>
    <row r="295" spans="5:6" x14ac:dyDescent="0.25">
      <c r="E295" s="44"/>
      <c r="F295" s="44"/>
    </row>
    <row r="296" spans="5:6" x14ac:dyDescent="0.25">
      <c r="E296" s="44"/>
      <c r="F296" s="44"/>
    </row>
    <row r="297" spans="5:6" x14ac:dyDescent="0.25">
      <c r="E297" s="44"/>
      <c r="F297" s="44"/>
    </row>
    <row r="298" spans="5:6" x14ac:dyDescent="0.25">
      <c r="E298" s="44"/>
      <c r="F298" s="44"/>
    </row>
    <row r="299" spans="5:6" x14ac:dyDescent="0.25">
      <c r="E299" s="44"/>
      <c r="F299" s="44"/>
    </row>
    <row r="300" spans="5:6" x14ac:dyDescent="0.25">
      <c r="E300" s="44"/>
      <c r="F300" s="44"/>
    </row>
    <row r="301" spans="5:6" x14ac:dyDescent="0.25">
      <c r="E301" s="44"/>
      <c r="F301" s="44"/>
    </row>
    <row r="302" spans="5:6" x14ac:dyDescent="0.25">
      <c r="E302" s="44"/>
      <c r="F302" s="44"/>
    </row>
    <row r="303" spans="5:6" x14ac:dyDescent="0.25">
      <c r="E303" s="44"/>
      <c r="F303" s="44"/>
    </row>
    <row r="304" spans="5:6" x14ac:dyDescent="0.25">
      <c r="E304" s="44"/>
      <c r="F304" s="44"/>
    </row>
    <row r="305" spans="5:6" x14ac:dyDescent="0.25">
      <c r="E305" s="44"/>
      <c r="F305" s="44"/>
    </row>
    <row r="306" spans="5:6" x14ac:dyDescent="0.25">
      <c r="E306" s="44"/>
      <c r="F306" s="44"/>
    </row>
    <row r="307" spans="5:6" x14ac:dyDescent="0.25">
      <c r="E307" s="44"/>
      <c r="F307" s="44"/>
    </row>
    <row r="308" spans="5:6" x14ac:dyDescent="0.25">
      <c r="E308" s="44"/>
      <c r="F308" s="44"/>
    </row>
    <row r="309" spans="5:6" x14ac:dyDescent="0.25">
      <c r="E309" s="44"/>
      <c r="F309" s="44"/>
    </row>
    <row r="310" spans="5:6" x14ac:dyDescent="0.25">
      <c r="E310" s="44"/>
      <c r="F310" s="44"/>
    </row>
    <row r="311" spans="5:6" x14ac:dyDescent="0.25">
      <c r="E311" s="44"/>
      <c r="F311" s="44"/>
    </row>
    <row r="312" spans="5:6" x14ac:dyDescent="0.25">
      <c r="E312" s="44"/>
      <c r="F312" s="44"/>
    </row>
    <row r="313" spans="5:6" x14ac:dyDescent="0.25">
      <c r="E313" s="44"/>
      <c r="F313" s="44"/>
    </row>
    <row r="314" spans="5:6" x14ac:dyDescent="0.25">
      <c r="E314" s="44"/>
      <c r="F314" s="44"/>
    </row>
    <row r="315" spans="5:6" x14ac:dyDescent="0.25">
      <c r="E315" s="44"/>
      <c r="F315" s="44"/>
    </row>
    <row r="316" spans="5:6" x14ac:dyDescent="0.25">
      <c r="E316" s="44"/>
      <c r="F316" s="44"/>
    </row>
    <row r="317" spans="5:6" x14ac:dyDescent="0.25">
      <c r="E317" s="44"/>
      <c r="F317" s="44"/>
    </row>
    <row r="318" spans="5:6" x14ac:dyDescent="0.25">
      <c r="E318" s="44"/>
      <c r="F318" s="44"/>
    </row>
    <row r="319" spans="5:6" x14ac:dyDescent="0.25">
      <c r="E319" s="44"/>
      <c r="F319" s="44"/>
    </row>
    <row r="320" spans="5:6" x14ac:dyDescent="0.25">
      <c r="E320" s="44"/>
      <c r="F320" s="44"/>
    </row>
    <row r="321" spans="5:6" x14ac:dyDescent="0.25">
      <c r="E321" s="44"/>
      <c r="F321" s="44"/>
    </row>
    <row r="322" spans="5:6" x14ac:dyDescent="0.25">
      <c r="E322" s="44"/>
      <c r="F322" s="44"/>
    </row>
    <row r="323" spans="5:6" x14ac:dyDescent="0.25">
      <c r="E323" s="44"/>
      <c r="F323" s="44"/>
    </row>
    <row r="324" spans="5:6" x14ac:dyDescent="0.25">
      <c r="E324" s="44"/>
      <c r="F324" s="44"/>
    </row>
    <row r="325" spans="5:6" x14ac:dyDescent="0.25">
      <c r="E325" s="44"/>
      <c r="F325" s="44"/>
    </row>
    <row r="326" spans="5:6" x14ac:dyDescent="0.25">
      <c r="E326" s="44"/>
      <c r="F326" s="44"/>
    </row>
    <row r="327" spans="5:6" x14ac:dyDescent="0.25">
      <c r="E327" s="44"/>
      <c r="F327" s="44"/>
    </row>
    <row r="328" spans="5:6" x14ac:dyDescent="0.25">
      <c r="E328" s="44"/>
      <c r="F328" s="44"/>
    </row>
    <row r="329" spans="5:6" x14ac:dyDescent="0.25">
      <c r="E329" s="44"/>
      <c r="F329" s="44"/>
    </row>
    <row r="330" spans="5:6" x14ac:dyDescent="0.25">
      <c r="E330" s="44"/>
      <c r="F330" s="44"/>
    </row>
    <row r="331" spans="5:6" x14ac:dyDescent="0.25">
      <c r="E331" s="44"/>
      <c r="F331" s="44"/>
    </row>
    <row r="332" spans="5:6" x14ac:dyDescent="0.25">
      <c r="E332" s="44"/>
      <c r="F332" s="44"/>
    </row>
    <row r="333" spans="5:6" x14ac:dyDescent="0.25">
      <c r="E333" s="44"/>
      <c r="F333" s="44"/>
    </row>
    <row r="334" spans="5:6" x14ac:dyDescent="0.25">
      <c r="E334" s="44"/>
      <c r="F334" s="44"/>
    </row>
    <row r="335" spans="5:6" x14ac:dyDescent="0.25">
      <c r="E335" s="44"/>
      <c r="F335" s="44"/>
    </row>
    <row r="336" spans="5:6" x14ac:dyDescent="0.25">
      <c r="E336" s="44"/>
      <c r="F336" s="44"/>
    </row>
    <row r="337" spans="5:6" x14ac:dyDescent="0.25">
      <c r="E337" s="44"/>
      <c r="F337" s="44"/>
    </row>
    <row r="338" spans="5:6" x14ac:dyDescent="0.25">
      <c r="E338" s="44"/>
      <c r="F338" s="44"/>
    </row>
    <row r="339" spans="5:6" x14ac:dyDescent="0.25">
      <c r="E339" s="44"/>
      <c r="F339" s="44"/>
    </row>
    <row r="340" spans="5:6" x14ac:dyDescent="0.25">
      <c r="E340" s="44"/>
      <c r="F340" s="44"/>
    </row>
    <row r="341" spans="5:6" x14ac:dyDescent="0.25">
      <c r="E341" s="44"/>
      <c r="F341" s="44"/>
    </row>
    <row r="342" spans="5:6" x14ac:dyDescent="0.25">
      <c r="E342" s="44"/>
      <c r="F342" s="44"/>
    </row>
    <row r="343" spans="5:6" x14ac:dyDescent="0.25">
      <c r="E343" s="44"/>
      <c r="F343" s="44"/>
    </row>
    <row r="344" spans="5:6" x14ac:dyDescent="0.25">
      <c r="E344" s="44"/>
      <c r="F344" s="44"/>
    </row>
    <row r="345" spans="5:6" x14ac:dyDescent="0.25">
      <c r="E345" s="44"/>
      <c r="F345" s="44"/>
    </row>
    <row r="346" spans="5:6" x14ac:dyDescent="0.25">
      <c r="E346" s="44"/>
      <c r="F346" s="44"/>
    </row>
    <row r="347" spans="5:6" x14ac:dyDescent="0.25">
      <c r="E347" s="44"/>
      <c r="F347" s="44"/>
    </row>
    <row r="348" spans="5:6" x14ac:dyDescent="0.25">
      <c r="E348" s="44"/>
      <c r="F348" s="44"/>
    </row>
    <row r="349" spans="5:6" x14ac:dyDescent="0.25">
      <c r="E349" s="44"/>
      <c r="F349" s="44"/>
    </row>
    <row r="350" spans="5:6" x14ac:dyDescent="0.25">
      <c r="E350" s="44"/>
      <c r="F350" s="44"/>
    </row>
    <row r="351" spans="5:6" x14ac:dyDescent="0.25">
      <c r="E351" s="44"/>
      <c r="F351" s="44"/>
    </row>
    <row r="352" spans="5:6" x14ac:dyDescent="0.25">
      <c r="E352" s="44"/>
      <c r="F352" s="44"/>
    </row>
    <row r="353" spans="5:6" x14ac:dyDescent="0.25">
      <c r="E353" s="44"/>
      <c r="F353" s="44"/>
    </row>
    <row r="354" spans="5:6" x14ac:dyDescent="0.25">
      <c r="E354" s="44"/>
      <c r="F354" s="44"/>
    </row>
    <row r="355" spans="5:6" x14ac:dyDescent="0.25">
      <c r="E355" s="44"/>
      <c r="F355" s="44"/>
    </row>
    <row r="356" spans="5:6" x14ac:dyDescent="0.25">
      <c r="E356" s="44"/>
      <c r="F356" s="44"/>
    </row>
    <row r="357" spans="5:6" x14ac:dyDescent="0.25">
      <c r="E357" s="44"/>
      <c r="F357" s="44"/>
    </row>
    <row r="358" spans="5:6" x14ac:dyDescent="0.25">
      <c r="E358" s="44"/>
      <c r="F358" s="44"/>
    </row>
    <row r="359" spans="5:6" x14ac:dyDescent="0.25">
      <c r="E359" s="44"/>
      <c r="F359" s="44"/>
    </row>
    <row r="360" spans="5:6" x14ac:dyDescent="0.25">
      <c r="E360" s="44"/>
      <c r="F360" s="44"/>
    </row>
    <row r="361" spans="5:6" x14ac:dyDescent="0.25">
      <c r="E361" s="44"/>
      <c r="F361" s="44"/>
    </row>
    <row r="362" spans="5:6" x14ac:dyDescent="0.25">
      <c r="E362" s="44"/>
      <c r="F362" s="44"/>
    </row>
    <row r="363" spans="5:6" x14ac:dyDescent="0.25">
      <c r="E363" s="44"/>
      <c r="F363" s="44"/>
    </row>
    <row r="364" spans="5:6" x14ac:dyDescent="0.25">
      <c r="E364" s="44"/>
      <c r="F364" s="44"/>
    </row>
    <row r="365" spans="5:6" x14ac:dyDescent="0.25">
      <c r="E365" s="44"/>
      <c r="F365" s="44"/>
    </row>
    <row r="366" spans="5:6" x14ac:dyDescent="0.25">
      <c r="E366" s="44"/>
      <c r="F366" s="44"/>
    </row>
    <row r="367" spans="5:6" x14ac:dyDescent="0.25">
      <c r="E367" s="44"/>
      <c r="F367" s="44"/>
    </row>
    <row r="368" spans="5:6" x14ac:dyDescent="0.25">
      <c r="E368" s="44"/>
      <c r="F368" s="44"/>
    </row>
    <row r="369" spans="5:6" x14ac:dyDescent="0.25">
      <c r="E369" s="44"/>
      <c r="F369" s="44"/>
    </row>
    <row r="370" spans="5:6" x14ac:dyDescent="0.25">
      <c r="E370" s="44"/>
      <c r="F370" s="44"/>
    </row>
    <row r="371" spans="5:6" x14ac:dyDescent="0.25">
      <c r="E371" s="44"/>
      <c r="F371" s="44"/>
    </row>
    <row r="372" spans="5:6" x14ac:dyDescent="0.25">
      <c r="E372" s="44"/>
      <c r="F372" s="44"/>
    </row>
    <row r="373" spans="5:6" x14ac:dyDescent="0.25">
      <c r="E373" s="44"/>
      <c r="F373" s="44"/>
    </row>
    <row r="374" spans="5:6" x14ac:dyDescent="0.25">
      <c r="E374" s="44"/>
      <c r="F374" s="44"/>
    </row>
    <row r="375" spans="5:6" x14ac:dyDescent="0.25">
      <c r="E375" s="44"/>
      <c r="F375" s="44"/>
    </row>
    <row r="376" spans="5:6" x14ac:dyDescent="0.25">
      <c r="E376" s="44"/>
      <c r="F376" s="44"/>
    </row>
    <row r="377" spans="5:6" x14ac:dyDescent="0.25">
      <c r="E377" s="44"/>
      <c r="F377" s="44"/>
    </row>
    <row r="378" spans="5:6" x14ac:dyDescent="0.25">
      <c r="E378" s="44"/>
      <c r="F378" s="44"/>
    </row>
    <row r="379" spans="5:6" x14ac:dyDescent="0.25">
      <c r="E379" s="44"/>
      <c r="F379" s="44"/>
    </row>
    <row r="380" spans="5:6" x14ac:dyDescent="0.25">
      <c r="E380" s="44"/>
      <c r="F380" s="44"/>
    </row>
    <row r="381" spans="5:6" x14ac:dyDescent="0.25">
      <c r="E381" s="44"/>
      <c r="F381" s="44"/>
    </row>
    <row r="382" spans="5:6" x14ac:dyDescent="0.25">
      <c r="E382" s="44"/>
      <c r="F382" s="44"/>
    </row>
    <row r="383" spans="5:6" x14ac:dyDescent="0.25">
      <c r="E383" s="44"/>
      <c r="F383" s="44"/>
    </row>
    <row r="384" spans="5:6" x14ac:dyDescent="0.25">
      <c r="E384" s="44"/>
      <c r="F384" s="44"/>
    </row>
    <row r="385" spans="5:6" x14ac:dyDescent="0.25">
      <c r="E385" s="44"/>
      <c r="F385" s="44"/>
    </row>
    <row r="386" spans="5:6" x14ac:dyDescent="0.25">
      <c r="E386" s="44"/>
      <c r="F386" s="44"/>
    </row>
    <row r="387" spans="5:6" x14ac:dyDescent="0.25">
      <c r="E387" s="44"/>
      <c r="F387" s="44"/>
    </row>
    <row r="388" spans="5:6" x14ac:dyDescent="0.25">
      <c r="E388" s="44"/>
      <c r="F388" s="44"/>
    </row>
    <row r="389" spans="5:6" x14ac:dyDescent="0.25">
      <c r="E389" s="44"/>
      <c r="F389" s="44"/>
    </row>
    <row r="390" spans="5:6" x14ac:dyDescent="0.25">
      <c r="E390" s="44"/>
      <c r="F390" s="44"/>
    </row>
    <row r="391" spans="5:6" x14ac:dyDescent="0.25">
      <c r="E391" s="44"/>
      <c r="F391" s="44"/>
    </row>
    <row r="392" spans="5:6" x14ac:dyDescent="0.25">
      <c r="E392" s="44"/>
      <c r="F392" s="44"/>
    </row>
    <row r="393" spans="5:6" x14ac:dyDescent="0.25">
      <c r="E393" s="44"/>
      <c r="F393" s="44"/>
    </row>
    <row r="394" spans="5:6" x14ac:dyDescent="0.25">
      <c r="E394" s="44"/>
      <c r="F394" s="44"/>
    </row>
    <row r="395" spans="5:6" x14ac:dyDescent="0.25">
      <c r="E395" s="44"/>
      <c r="F395" s="44"/>
    </row>
    <row r="396" spans="5:6" x14ac:dyDescent="0.25">
      <c r="E396" s="44"/>
      <c r="F396" s="44"/>
    </row>
    <row r="397" spans="5:6" x14ac:dyDescent="0.25">
      <c r="E397" s="44"/>
      <c r="F397" s="44"/>
    </row>
    <row r="398" spans="5:6" x14ac:dyDescent="0.25">
      <c r="E398" s="44"/>
      <c r="F398" s="44"/>
    </row>
    <row r="399" spans="5:6" x14ac:dyDescent="0.25">
      <c r="E399" s="44"/>
      <c r="F399" s="44"/>
    </row>
    <row r="400" spans="5:6" x14ac:dyDescent="0.25">
      <c r="E400" s="44"/>
      <c r="F400" s="44"/>
    </row>
    <row r="401" spans="5:6" x14ac:dyDescent="0.25">
      <c r="E401" s="44"/>
      <c r="F401" s="44"/>
    </row>
    <row r="402" spans="5:6" x14ac:dyDescent="0.25">
      <c r="E402" s="44"/>
      <c r="F402" s="44"/>
    </row>
    <row r="403" spans="5:6" x14ac:dyDescent="0.25">
      <c r="E403" s="44"/>
      <c r="F403" s="44"/>
    </row>
    <row r="404" spans="5:6" x14ac:dyDescent="0.25">
      <c r="E404" s="44"/>
      <c r="F404" s="44"/>
    </row>
    <row r="405" spans="5:6" x14ac:dyDescent="0.25">
      <c r="E405" s="44"/>
      <c r="F405" s="44"/>
    </row>
    <row r="406" spans="5:6" x14ac:dyDescent="0.25">
      <c r="E406" s="44"/>
      <c r="F406" s="44"/>
    </row>
    <row r="407" spans="5:6" x14ac:dyDescent="0.25">
      <c r="E407" s="44"/>
      <c r="F407" s="44"/>
    </row>
    <row r="408" spans="5:6" x14ac:dyDescent="0.25">
      <c r="E408" s="44"/>
      <c r="F408" s="44"/>
    </row>
    <row r="409" spans="5:6" x14ac:dyDescent="0.25">
      <c r="E409" s="44"/>
      <c r="F409" s="44"/>
    </row>
    <row r="410" spans="5:6" x14ac:dyDescent="0.25">
      <c r="E410" s="44"/>
      <c r="F410" s="44"/>
    </row>
    <row r="411" spans="5:6" x14ac:dyDescent="0.25">
      <c r="E411" s="44"/>
      <c r="F411" s="44"/>
    </row>
    <row r="412" spans="5:6" x14ac:dyDescent="0.25">
      <c r="E412" s="44"/>
      <c r="F412" s="44"/>
    </row>
    <row r="413" spans="5:6" x14ac:dyDescent="0.25">
      <c r="E413" s="44"/>
      <c r="F413" s="44"/>
    </row>
    <row r="414" spans="5:6" x14ac:dyDescent="0.25">
      <c r="E414" s="44"/>
      <c r="F414" s="44"/>
    </row>
    <row r="415" spans="5:6" x14ac:dyDescent="0.25">
      <c r="E415" s="44"/>
      <c r="F415" s="44"/>
    </row>
    <row r="416" spans="5:6" x14ac:dyDescent="0.25">
      <c r="E416" s="44"/>
      <c r="F416" s="44"/>
    </row>
    <row r="417" spans="5:6" x14ac:dyDescent="0.25">
      <c r="E417" s="44"/>
      <c r="F417" s="44"/>
    </row>
    <row r="418" spans="5:6" x14ac:dyDescent="0.25">
      <c r="E418" s="44"/>
      <c r="F418" s="44"/>
    </row>
    <row r="419" spans="5:6" x14ac:dyDescent="0.25">
      <c r="E419" s="44"/>
      <c r="F419" s="44"/>
    </row>
    <row r="420" spans="5:6" x14ac:dyDescent="0.25">
      <c r="E420" s="44"/>
      <c r="F420" s="44"/>
    </row>
    <row r="421" spans="5:6" x14ac:dyDescent="0.25">
      <c r="E421" s="44"/>
      <c r="F421" s="44"/>
    </row>
    <row r="422" spans="5:6" x14ac:dyDescent="0.25">
      <c r="E422" s="44"/>
      <c r="F422" s="44"/>
    </row>
    <row r="423" spans="5:6" x14ac:dyDescent="0.25">
      <c r="E423" s="44"/>
      <c r="F423" s="44"/>
    </row>
    <row r="424" spans="5:6" x14ac:dyDescent="0.25">
      <c r="E424" s="44"/>
      <c r="F424" s="44"/>
    </row>
    <row r="425" spans="5:6" x14ac:dyDescent="0.25">
      <c r="E425" s="44"/>
      <c r="F425" s="44"/>
    </row>
    <row r="426" spans="5:6" x14ac:dyDescent="0.25">
      <c r="E426" s="44"/>
      <c r="F426" s="44"/>
    </row>
    <row r="427" spans="5:6" x14ac:dyDescent="0.25">
      <c r="E427" s="44"/>
      <c r="F427" s="44"/>
    </row>
    <row r="428" spans="5:6" x14ac:dyDescent="0.25">
      <c r="E428" s="44"/>
      <c r="F428" s="44"/>
    </row>
    <row r="429" spans="5:6" x14ac:dyDescent="0.25">
      <c r="E429" s="44"/>
      <c r="F429" s="44"/>
    </row>
    <row r="430" spans="5:6" x14ac:dyDescent="0.25">
      <c r="E430" s="44"/>
      <c r="F430" s="44"/>
    </row>
    <row r="431" spans="5:6" x14ac:dyDescent="0.25">
      <c r="E431" s="44"/>
      <c r="F431" s="44"/>
    </row>
    <row r="432" spans="5:6" x14ac:dyDescent="0.25">
      <c r="E432" s="44"/>
      <c r="F432" s="44"/>
    </row>
    <row r="433" spans="5:6" x14ac:dyDescent="0.25">
      <c r="E433" s="44"/>
      <c r="F433" s="44"/>
    </row>
    <row r="434" spans="5:6" x14ac:dyDescent="0.25">
      <c r="E434" s="44"/>
      <c r="F434" s="44"/>
    </row>
    <row r="435" spans="5:6" x14ac:dyDescent="0.25">
      <c r="E435" s="44"/>
      <c r="F435" s="44"/>
    </row>
    <row r="436" spans="5:6" x14ac:dyDescent="0.25">
      <c r="E436" s="44"/>
      <c r="F436" s="44"/>
    </row>
    <row r="437" spans="5:6" x14ac:dyDescent="0.25">
      <c r="E437" s="44"/>
      <c r="F437" s="44"/>
    </row>
    <row r="438" spans="5:6" x14ac:dyDescent="0.25">
      <c r="E438" s="44"/>
      <c r="F438" s="44"/>
    </row>
    <row r="439" spans="5:6" x14ac:dyDescent="0.25">
      <c r="E439" s="44"/>
      <c r="F439" s="44"/>
    </row>
    <row r="440" spans="5:6" x14ac:dyDescent="0.25">
      <c r="E440" s="44"/>
      <c r="F440" s="44"/>
    </row>
    <row r="441" spans="5:6" x14ac:dyDescent="0.25">
      <c r="E441" s="44"/>
      <c r="F441" s="44"/>
    </row>
    <row r="442" spans="5:6" x14ac:dyDescent="0.25">
      <c r="E442" s="44"/>
      <c r="F442" s="44"/>
    </row>
    <row r="443" spans="5:6" x14ac:dyDescent="0.25">
      <c r="E443" s="44"/>
      <c r="F443" s="44"/>
    </row>
    <row r="444" spans="5:6" x14ac:dyDescent="0.25">
      <c r="E444" s="44"/>
      <c r="F444" s="44"/>
    </row>
    <row r="445" spans="5:6" x14ac:dyDescent="0.25">
      <c r="E445" s="44"/>
      <c r="F445" s="44"/>
    </row>
    <row r="446" spans="5:6" x14ac:dyDescent="0.25">
      <c r="E446" s="44"/>
      <c r="F446" s="44"/>
    </row>
    <row r="447" spans="5:6" x14ac:dyDescent="0.25">
      <c r="E447" s="44"/>
      <c r="F447" s="44"/>
    </row>
    <row r="448" spans="5:6" x14ac:dyDescent="0.25">
      <c r="E448" s="44"/>
      <c r="F448" s="44"/>
    </row>
    <row r="449" spans="5:6" x14ac:dyDescent="0.25">
      <c r="E449" s="44"/>
      <c r="F449" s="44"/>
    </row>
    <row r="450" spans="5:6" x14ac:dyDescent="0.25">
      <c r="E450" s="44"/>
      <c r="F450" s="44"/>
    </row>
    <row r="451" spans="5:6" x14ac:dyDescent="0.25">
      <c r="E451" s="44"/>
      <c r="F451" s="44"/>
    </row>
    <row r="452" spans="5:6" x14ac:dyDescent="0.25">
      <c r="E452" s="44"/>
      <c r="F452" s="44"/>
    </row>
    <row r="453" spans="5:6" x14ac:dyDescent="0.25">
      <c r="E453" s="44"/>
      <c r="F453" s="44"/>
    </row>
    <row r="454" spans="5:6" x14ac:dyDescent="0.25">
      <c r="E454" s="44"/>
      <c r="F454" s="44"/>
    </row>
    <row r="455" spans="5:6" x14ac:dyDescent="0.25">
      <c r="E455" s="44"/>
      <c r="F455" s="44"/>
    </row>
    <row r="456" spans="5:6" x14ac:dyDescent="0.25">
      <c r="E456" s="44"/>
      <c r="F456" s="44"/>
    </row>
    <row r="457" spans="5:6" x14ac:dyDescent="0.25">
      <c r="E457" s="44"/>
      <c r="F457" s="44"/>
    </row>
    <row r="458" spans="5:6" x14ac:dyDescent="0.25">
      <c r="E458" s="44"/>
      <c r="F458" s="44"/>
    </row>
    <row r="459" spans="5:6" x14ac:dyDescent="0.25">
      <c r="E459" s="44"/>
      <c r="F459" s="44"/>
    </row>
    <row r="460" spans="5:6" x14ac:dyDescent="0.25">
      <c r="E460" s="44"/>
      <c r="F460" s="44"/>
    </row>
    <row r="461" spans="5:6" x14ac:dyDescent="0.25">
      <c r="E461" s="44"/>
      <c r="F461" s="44"/>
    </row>
    <row r="462" spans="5:6" x14ac:dyDescent="0.25">
      <c r="E462" s="44"/>
      <c r="F462" s="44"/>
    </row>
    <row r="463" spans="5:6" x14ac:dyDescent="0.25">
      <c r="E463" s="44"/>
      <c r="F463" s="44"/>
    </row>
    <row r="464" spans="5:6" x14ac:dyDescent="0.25">
      <c r="E464" s="44"/>
      <c r="F464" s="44"/>
    </row>
    <row r="465" spans="5:6" x14ac:dyDescent="0.25">
      <c r="E465" s="44"/>
      <c r="F465" s="44"/>
    </row>
    <row r="466" spans="5:6" x14ac:dyDescent="0.25">
      <c r="E466" s="44"/>
      <c r="F466" s="44"/>
    </row>
    <row r="467" spans="5:6" x14ac:dyDescent="0.25">
      <c r="E467" s="44"/>
      <c r="F467" s="44"/>
    </row>
    <row r="468" spans="5:6" x14ac:dyDescent="0.25">
      <c r="E468" s="44"/>
      <c r="F468" s="44"/>
    </row>
    <row r="469" spans="5:6" x14ac:dyDescent="0.25">
      <c r="E469" s="44"/>
      <c r="F469" s="44"/>
    </row>
    <row r="470" spans="5:6" x14ac:dyDescent="0.25">
      <c r="E470" s="44"/>
      <c r="F470" s="44"/>
    </row>
    <row r="471" spans="5:6" x14ac:dyDescent="0.25">
      <c r="E471" s="44"/>
      <c r="F471" s="44"/>
    </row>
    <row r="472" spans="5:6" x14ac:dyDescent="0.25">
      <c r="E472" s="44"/>
      <c r="F472" s="44"/>
    </row>
    <row r="473" spans="5:6" x14ac:dyDescent="0.25">
      <c r="E473" s="44"/>
      <c r="F473" s="44"/>
    </row>
    <row r="474" spans="5:6" x14ac:dyDescent="0.25">
      <c r="E474" s="44"/>
      <c r="F474" s="44"/>
    </row>
    <row r="475" spans="5:6" x14ac:dyDescent="0.25">
      <c r="E475" s="44"/>
      <c r="F475" s="44"/>
    </row>
    <row r="476" spans="5:6" x14ac:dyDescent="0.25">
      <c r="E476" s="44"/>
      <c r="F476" s="44"/>
    </row>
    <row r="477" spans="5:6" x14ac:dyDescent="0.25">
      <c r="E477" s="44"/>
      <c r="F477" s="44"/>
    </row>
    <row r="478" spans="5:6" x14ac:dyDescent="0.25">
      <c r="E478" s="44"/>
      <c r="F478" s="44"/>
    </row>
    <row r="479" spans="5:6" x14ac:dyDescent="0.25">
      <c r="E479" s="44"/>
      <c r="F479" s="44"/>
    </row>
    <row r="480" spans="5:6" x14ac:dyDescent="0.25">
      <c r="E480" s="44"/>
      <c r="F480" s="44"/>
    </row>
    <row r="481" spans="5:6" x14ac:dyDescent="0.25">
      <c r="E481" s="44"/>
      <c r="F481" s="44"/>
    </row>
    <row r="482" spans="5:6" x14ac:dyDescent="0.25">
      <c r="E482" s="44"/>
      <c r="F482" s="44"/>
    </row>
    <row r="483" spans="5:6" x14ac:dyDescent="0.25">
      <c r="E483" s="44"/>
      <c r="F483" s="44"/>
    </row>
    <row r="484" spans="5:6" x14ac:dyDescent="0.25">
      <c r="E484" s="44"/>
      <c r="F484" s="44"/>
    </row>
    <row r="485" spans="5:6" x14ac:dyDescent="0.25">
      <c r="E485" s="44"/>
      <c r="F485" s="44"/>
    </row>
    <row r="486" spans="5:6" x14ac:dyDescent="0.25">
      <c r="E486" s="44"/>
      <c r="F486" s="44"/>
    </row>
    <row r="487" spans="5:6" x14ac:dyDescent="0.25">
      <c r="E487" s="44"/>
      <c r="F487" s="44"/>
    </row>
    <row r="488" spans="5:6" x14ac:dyDescent="0.25">
      <c r="E488" s="44"/>
      <c r="F488" s="44"/>
    </row>
    <row r="489" spans="5:6" x14ac:dyDescent="0.25">
      <c r="E489" s="44"/>
      <c r="F489" s="44"/>
    </row>
    <row r="490" spans="5:6" x14ac:dyDescent="0.25">
      <c r="E490" s="44"/>
      <c r="F490" s="44"/>
    </row>
    <row r="491" spans="5:6" x14ac:dyDescent="0.25">
      <c r="E491" s="44"/>
      <c r="F491" s="44"/>
    </row>
    <row r="492" spans="5:6" x14ac:dyDescent="0.25">
      <c r="E492" s="44"/>
      <c r="F492" s="44"/>
    </row>
    <row r="493" spans="5:6" x14ac:dyDescent="0.25">
      <c r="E493" s="44"/>
      <c r="F493" s="44"/>
    </row>
    <row r="494" spans="5:6" x14ac:dyDescent="0.25">
      <c r="E494" s="44"/>
      <c r="F494" s="44"/>
    </row>
    <row r="495" spans="5:6" x14ac:dyDescent="0.25">
      <c r="E495" s="44"/>
      <c r="F495" s="44"/>
    </row>
    <row r="496" spans="5:6" x14ac:dyDescent="0.25">
      <c r="E496" s="44"/>
      <c r="F496" s="44"/>
    </row>
    <row r="497" spans="5:6" x14ac:dyDescent="0.25">
      <c r="E497" s="44"/>
      <c r="F497" s="44"/>
    </row>
    <row r="498" spans="5:6" x14ac:dyDescent="0.25">
      <c r="E498" s="44"/>
      <c r="F498" s="44"/>
    </row>
    <row r="499" spans="5:6" x14ac:dyDescent="0.25">
      <c r="E499" s="44"/>
      <c r="F499" s="44"/>
    </row>
    <row r="500" spans="5:6" x14ac:dyDescent="0.25">
      <c r="E500" s="44"/>
      <c r="F500" s="44"/>
    </row>
    <row r="501" spans="5:6" x14ac:dyDescent="0.25">
      <c r="E501" s="44"/>
      <c r="F501" s="44"/>
    </row>
    <row r="502" spans="5:6" x14ac:dyDescent="0.25">
      <c r="E502" s="44"/>
      <c r="F502" s="44"/>
    </row>
    <row r="503" spans="5:6" x14ac:dyDescent="0.25">
      <c r="E503" s="44"/>
      <c r="F503" s="44"/>
    </row>
    <row r="504" spans="5:6" x14ac:dyDescent="0.25">
      <c r="E504" s="44"/>
      <c r="F504" s="44"/>
    </row>
    <row r="505" spans="5:6" x14ac:dyDescent="0.25">
      <c r="E505" s="44"/>
      <c r="F505" s="44"/>
    </row>
    <row r="506" spans="5:6" x14ac:dyDescent="0.25">
      <c r="E506" s="44"/>
      <c r="F506" s="44"/>
    </row>
    <row r="507" spans="5:6" x14ac:dyDescent="0.25">
      <c r="E507" s="44"/>
      <c r="F507" s="44"/>
    </row>
    <row r="508" spans="5:6" x14ac:dyDescent="0.25">
      <c r="E508" s="44"/>
      <c r="F508" s="44"/>
    </row>
    <row r="509" spans="5:6" x14ac:dyDescent="0.25">
      <c r="E509" s="44"/>
      <c r="F509" s="44"/>
    </row>
    <row r="510" spans="5:6" x14ac:dyDescent="0.25">
      <c r="E510" s="44"/>
      <c r="F510" s="44"/>
    </row>
    <row r="511" spans="5:6" x14ac:dyDescent="0.25">
      <c r="E511" s="44"/>
      <c r="F511" s="44"/>
    </row>
    <row r="512" spans="5:6" x14ac:dyDescent="0.25">
      <c r="E512" s="44"/>
      <c r="F512" s="44"/>
    </row>
    <row r="513" spans="5:6" x14ac:dyDescent="0.25">
      <c r="E513" s="44"/>
      <c r="F513" s="44"/>
    </row>
    <row r="514" spans="5:6" x14ac:dyDescent="0.25">
      <c r="E514" s="44"/>
      <c r="F514" s="44"/>
    </row>
    <row r="515" spans="5:6" x14ac:dyDescent="0.25">
      <c r="E515" s="44"/>
      <c r="F515" s="44"/>
    </row>
    <row r="516" spans="5:6" x14ac:dyDescent="0.25">
      <c r="E516" s="44"/>
      <c r="F516" s="44"/>
    </row>
    <row r="517" spans="5:6" x14ac:dyDescent="0.25">
      <c r="E517" s="44"/>
      <c r="F517" s="44"/>
    </row>
    <row r="518" spans="5:6" x14ac:dyDescent="0.25">
      <c r="E518" s="44"/>
      <c r="F518" s="44"/>
    </row>
    <row r="519" spans="5:6" x14ac:dyDescent="0.25">
      <c r="E519" s="44"/>
      <c r="F519" s="44"/>
    </row>
    <row r="520" spans="5:6" x14ac:dyDescent="0.25">
      <c r="E520" s="44"/>
      <c r="F520" s="44"/>
    </row>
    <row r="521" spans="5:6" x14ac:dyDescent="0.25">
      <c r="E521" s="44"/>
      <c r="F521" s="44"/>
    </row>
    <row r="522" spans="5:6" x14ac:dyDescent="0.25">
      <c r="E522" s="44"/>
      <c r="F522" s="44"/>
    </row>
    <row r="523" spans="5:6" x14ac:dyDescent="0.25">
      <c r="E523" s="44"/>
      <c r="F523" s="44"/>
    </row>
    <row r="524" spans="5:6" x14ac:dyDescent="0.25">
      <c r="E524" s="44"/>
      <c r="F524" s="44"/>
    </row>
    <row r="525" spans="5:6" x14ac:dyDescent="0.25">
      <c r="E525" s="44"/>
      <c r="F525" s="44"/>
    </row>
    <row r="526" spans="5:6" x14ac:dyDescent="0.25">
      <c r="E526" s="44"/>
      <c r="F526" s="44"/>
    </row>
    <row r="527" spans="5:6" x14ac:dyDescent="0.25">
      <c r="E527" s="44"/>
      <c r="F527" s="44"/>
    </row>
    <row r="528" spans="5:6" x14ac:dyDescent="0.25">
      <c r="E528" s="44"/>
      <c r="F528" s="44"/>
    </row>
    <row r="529" spans="5:6" x14ac:dyDescent="0.25">
      <c r="E529" s="44"/>
      <c r="F529" s="44"/>
    </row>
    <row r="530" spans="5:6" x14ac:dyDescent="0.25">
      <c r="E530" s="44"/>
      <c r="F530" s="44"/>
    </row>
    <row r="531" spans="5:6" x14ac:dyDescent="0.25">
      <c r="E531" s="44"/>
      <c r="F531" s="44"/>
    </row>
    <row r="532" spans="5:6" x14ac:dyDescent="0.25">
      <c r="E532" s="44"/>
      <c r="F532" s="44"/>
    </row>
    <row r="533" spans="5:6" x14ac:dyDescent="0.25">
      <c r="E533" s="44"/>
      <c r="F533" s="44"/>
    </row>
    <row r="534" spans="5:6" x14ac:dyDescent="0.25">
      <c r="E534" s="44"/>
      <c r="F534" s="44"/>
    </row>
    <row r="535" spans="5:6" x14ac:dyDescent="0.25">
      <c r="E535" s="44"/>
      <c r="F535" s="44"/>
    </row>
    <row r="536" spans="5:6" x14ac:dyDescent="0.25">
      <c r="E536" s="44"/>
      <c r="F536" s="44"/>
    </row>
    <row r="537" spans="5:6" x14ac:dyDescent="0.25">
      <c r="E537" s="44"/>
      <c r="F537" s="44"/>
    </row>
    <row r="538" spans="5:6" x14ac:dyDescent="0.25">
      <c r="E538" s="44"/>
      <c r="F538" s="44"/>
    </row>
    <row r="539" spans="5:6" x14ac:dyDescent="0.25">
      <c r="E539" s="44"/>
      <c r="F539" s="44"/>
    </row>
    <row r="540" spans="5:6" x14ac:dyDescent="0.25">
      <c r="E540" s="44"/>
      <c r="F540" s="44"/>
    </row>
    <row r="541" spans="5:6" x14ac:dyDescent="0.25">
      <c r="E541" s="44"/>
      <c r="F541" s="44"/>
    </row>
    <row r="542" spans="5:6" x14ac:dyDescent="0.25">
      <c r="E542" s="44"/>
      <c r="F542" s="44"/>
    </row>
    <row r="543" spans="5:6" x14ac:dyDescent="0.25">
      <c r="E543" s="44"/>
      <c r="F543" s="44"/>
    </row>
    <row r="544" spans="5:6" x14ac:dyDescent="0.25">
      <c r="E544" s="44"/>
      <c r="F544" s="44"/>
    </row>
    <row r="545" spans="5:6" x14ac:dyDescent="0.25">
      <c r="E545" s="44"/>
      <c r="F545" s="44"/>
    </row>
    <row r="546" spans="5:6" x14ac:dyDescent="0.25">
      <c r="E546" s="44"/>
      <c r="F546" s="44"/>
    </row>
    <row r="547" spans="5:6" x14ac:dyDescent="0.25">
      <c r="E547" s="44"/>
      <c r="F547" s="44"/>
    </row>
    <row r="548" spans="5:6" x14ac:dyDescent="0.25">
      <c r="E548" s="44"/>
      <c r="F548" s="44"/>
    </row>
    <row r="549" spans="5:6" x14ac:dyDescent="0.25">
      <c r="E549" s="44"/>
      <c r="F549" s="44"/>
    </row>
    <row r="550" spans="5:6" x14ac:dyDescent="0.25">
      <c r="E550" s="44"/>
      <c r="F550" s="44"/>
    </row>
    <row r="551" spans="5:6" x14ac:dyDescent="0.25">
      <c r="E551" s="44"/>
      <c r="F551" s="44"/>
    </row>
    <row r="552" spans="5:6" x14ac:dyDescent="0.25">
      <c r="E552" s="44"/>
      <c r="F552" s="44"/>
    </row>
    <row r="553" spans="5:6" x14ac:dyDescent="0.25">
      <c r="E553" s="44"/>
      <c r="F553" s="44"/>
    </row>
    <row r="554" spans="5:6" x14ac:dyDescent="0.25">
      <c r="E554" s="44"/>
      <c r="F554" s="44"/>
    </row>
    <row r="555" spans="5:6" x14ac:dyDescent="0.25">
      <c r="E555" s="44"/>
      <c r="F555" s="44"/>
    </row>
  </sheetData>
  <autoFilter ref="C12:O26">
    <filterColumn colId="4" showButton="0"/>
    <filterColumn colId="5" showButton="0"/>
    <filterColumn colId="6" showButton="0"/>
  </autoFilter>
  <mergeCells count="26">
    <mergeCell ref="L6:L8"/>
    <mergeCell ref="L12:L13"/>
    <mergeCell ref="M12:M13"/>
    <mergeCell ref="N12:N13"/>
    <mergeCell ref="M9:N9"/>
    <mergeCell ref="M10:N10"/>
    <mergeCell ref="M11:N11"/>
    <mergeCell ref="D12:D13"/>
    <mergeCell ref="E12:E13"/>
    <mergeCell ref="F12:F13"/>
    <mergeCell ref="G12:J12"/>
    <mergeCell ref="K12:K13"/>
    <mergeCell ref="C27:N27"/>
    <mergeCell ref="C12:C13"/>
    <mergeCell ref="C1:N1"/>
    <mergeCell ref="C3:N3"/>
    <mergeCell ref="H4:K4"/>
    <mergeCell ref="D5:G5"/>
    <mergeCell ref="H5:K5"/>
    <mergeCell ref="L5:N5"/>
    <mergeCell ref="C6:C8"/>
    <mergeCell ref="D6:D8"/>
    <mergeCell ref="E6:E8"/>
    <mergeCell ref="F6:F8"/>
    <mergeCell ref="G6:K7"/>
    <mergeCell ref="M6:N8"/>
  </mergeCells>
  <conditionalFormatting sqref="C9:C10">
    <cfRule type="top10" dxfId="1" priority="1" stopIfTrue="1" percent="1" rank="10"/>
  </conditionalFormatting>
  <conditionalFormatting sqref="C11">
    <cfRule type="top10" dxfId="0" priority="2" stopIfTrue="1" percent="1" rank="10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TECNICA</vt:lpstr>
      <vt:lpstr>RECLUTAMIENTO</vt:lpstr>
      <vt:lpstr>SEMANA JUVENTUD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Enith Ortiz</cp:lastModifiedBy>
  <cp:lastPrinted>2026-07-27T20:03:47Z</cp:lastPrinted>
  <dcterms:created xsi:type="dcterms:W3CDTF">2023-06-27T08:05:05Z</dcterms:created>
  <dcterms:modified xsi:type="dcterms:W3CDTF">2026-07-27T20:04:40Z</dcterms:modified>
</cp:coreProperties>
</file>